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D\UPBJJ 2019\BBLBA 2019\20191\PELATIHAN TUTOR\Format Tutorial TTM\"/>
    </mc:Choice>
  </mc:AlternateContent>
  <bookViews>
    <workbookView xWindow="0" yWindow="0" windowWidth="20490" windowHeight="7755" tabRatio="705" activeTab="3"/>
  </bookViews>
  <sheets>
    <sheet name="Nilai Tugas TTM" sheetId="2" r:id="rId1"/>
    <sheet name="Nilai Partisipasi TTM" sheetId="3" r:id="rId2"/>
    <sheet name="Nilai Praktik PDGK4208" sheetId="11" r:id="rId3"/>
    <sheet name="Cat.Pertemuan" sheetId="4" r:id="rId4"/>
    <sheet name="Tanda Terima Tgs" sheetId="5" r:id="rId5"/>
    <sheet name="BA Pengantian Tutor" sheetId="6" r:id="rId6"/>
    <sheet name="FORMAT KISI-KISI TUGAS TTM" sheetId="7" r:id="rId7"/>
    <sheet name="FORMAT URAIAN TUGAS TTM " sheetId="8" r:id="rId8"/>
    <sheet name="FORMAT PENILAIAN TUGAS TTM " sheetId="9" r:id="rId9"/>
    <sheet name="Sheet1" sheetId="1" r:id="rId10"/>
  </sheets>
  <externalReferences>
    <externalReference r:id="rId11"/>
  </externalReferences>
  <definedNames>
    <definedName name="_xlnm.Print_Area" localSheetId="5">'BA Pengantian Tutor'!$A$1:$C$48</definedName>
    <definedName name="_xlnm.Print_Area" localSheetId="2">'Nilai Praktik PDGK4208'!$B$1:$H$57,'Nilai Praktik PDGK4208'!$J$1:$R$44</definedName>
    <definedName name="_xlnm.Print_Area" localSheetId="0">'Nilai Tugas TTM'!$A$1:$M$51</definedName>
    <definedName name="_xlnm.Print_Area" localSheetId="4">'Tanda Terima Tgs'!$A$1:$G$33</definedName>
    <definedName name="_xlnm.Print_Titles" localSheetId="3">'Cat.Pertemuan'!$10:$12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1" l="1"/>
  <c r="D39" i="11"/>
  <c r="R32" i="11"/>
  <c r="R31" i="11"/>
  <c r="D31" i="11"/>
  <c r="R30" i="11"/>
  <c r="R29" i="11"/>
  <c r="R28" i="11"/>
  <c r="R27" i="11"/>
  <c r="R26" i="11"/>
  <c r="R25" i="11"/>
  <c r="R24" i="11"/>
  <c r="D24" i="11"/>
  <c r="R23" i="11"/>
  <c r="R22" i="11"/>
  <c r="R21" i="11"/>
  <c r="R20" i="11"/>
  <c r="R19" i="11"/>
  <c r="R18" i="11"/>
  <c r="R17" i="11"/>
  <c r="D17" i="11"/>
  <c r="D48" i="11" s="1"/>
  <c r="Q16" i="11"/>
  <c r="R16" i="11" s="1"/>
  <c r="R15" i="11"/>
  <c r="H34" i="3" l="1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H27" i="3"/>
  <c r="K27" i="3" s="1"/>
  <c r="H26" i="3"/>
  <c r="K26" i="3" s="1"/>
  <c r="H25" i="3"/>
  <c r="K25" i="3" s="1"/>
  <c r="H24" i="3"/>
  <c r="K24" i="3" s="1"/>
  <c r="H23" i="3"/>
  <c r="K23" i="3" s="1"/>
  <c r="H22" i="3"/>
  <c r="K22" i="3" s="1"/>
  <c r="H21" i="3"/>
  <c r="K21" i="3" s="1"/>
  <c r="H20" i="3"/>
  <c r="K20" i="3" s="1"/>
  <c r="H19" i="3"/>
  <c r="K19" i="3" s="1"/>
  <c r="H18" i="3"/>
  <c r="K18" i="3" s="1"/>
  <c r="H17" i="3"/>
  <c r="K17" i="3" s="1"/>
  <c r="H16" i="3"/>
  <c r="K16" i="3" s="1"/>
  <c r="H15" i="3"/>
  <c r="K15" i="3" s="1"/>
  <c r="L33" i="2"/>
  <c r="M33" i="2" s="1"/>
  <c r="K33" i="2"/>
  <c r="G33" i="2"/>
  <c r="F33" i="2"/>
  <c r="B33" i="2"/>
  <c r="L32" i="2"/>
  <c r="M32" i="2" s="1"/>
  <c r="K32" i="2"/>
  <c r="G32" i="2"/>
  <c r="F32" i="2"/>
  <c r="B32" i="2"/>
  <c r="L31" i="2"/>
  <c r="K31" i="2"/>
  <c r="M31" i="2" s="1"/>
  <c r="G31" i="2"/>
  <c r="F31" i="2"/>
  <c r="B31" i="2"/>
  <c r="L30" i="2"/>
  <c r="M30" i="2" s="1"/>
  <c r="K30" i="2"/>
  <c r="G30" i="2"/>
  <c r="F30" i="2"/>
  <c r="B30" i="2"/>
  <c r="L29" i="2"/>
  <c r="K29" i="2"/>
  <c r="G29" i="2"/>
  <c r="F29" i="2"/>
  <c r="B29" i="2"/>
  <c r="L28" i="2"/>
  <c r="M28" i="2" s="1"/>
  <c r="K28" i="2"/>
  <c r="G28" i="2"/>
  <c r="F28" i="2"/>
  <c r="B28" i="2"/>
  <c r="L27" i="2"/>
  <c r="K27" i="2"/>
  <c r="M27" i="2" s="1"/>
  <c r="G27" i="2"/>
  <c r="F27" i="2"/>
  <c r="B27" i="2"/>
  <c r="L26" i="2"/>
  <c r="M26" i="2" s="1"/>
  <c r="K26" i="2"/>
  <c r="G26" i="2"/>
  <c r="F26" i="2"/>
  <c r="B26" i="2"/>
  <c r="L25" i="2"/>
  <c r="K25" i="2"/>
  <c r="G25" i="2"/>
  <c r="F25" i="2"/>
  <c r="B25" i="2"/>
  <c r="L24" i="2"/>
  <c r="M24" i="2" s="1"/>
  <c r="K24" i="2"/>
  <c r="G24" i="2"/>
  <c r="F24" i="2"/>
  <c r="B24" i="2"/>
  <c r="L23" i="2"/>
  <c r="K23" i="2"/>
  <c r="M23" i="2" s="1"/>
  <c r="G23" i="2"/>
  <c r="F23" i="2"/>
  <c r="B23" i="2"/>
  <c r="L22" i="2"/>
  <c r="M22" i="2" s="1"/>
  <c r="K22" i="2"/>
  <c r="G22" i="2"/>
  <c r="F22" i="2"/>
  <c r="B22" i="2"/>
  <c r="L21" i="2"/>
  <c r="K21" i="2"/>
  <c r="M21" i="2" s="1"/>
  <c r="G21" i="2"/>
  <c r="F21" i="2"/>
  <c r="B21" i="2"/>
  <c r="L20" i="2"/>
  <c r="M20" i="2" s="1"/>
  <c r="K20" i="2"/>
  <c r="G20" i="2"/>
  <c r="F20" i="2"/>
  <c r="B20" i="2"/>
  <c r="L19" i="2"/>
  <c r="K19" i="2"/>
  <c r="M19" i="2" s="1"/>
  <c r="G19" i="2"/>
  <c r="F19" i="2"/>
  <c r="B19" i="2"/>
  <c r="L18" i="2"/>
  <c r="M18" i="2" s="1"/>
  <c r="K18" i="2"/>
  <c r="G18" i="2"/>
  <c r="F18" i="2"/>
  <c r="B18" i="2"/>
  <c r="L17" i="2"/>
  <c r="K17" i="2"/>
  <c r="M17" i="2" s="1"/>
  <c r="G17" i="2"/>
  <c r="F17" i="2"/>
  <c r="B17" i="2"/>
  <c r="L16" i="2"/>
  <c r="M16" i="2" s="1"/>
  <c r="K16" i="2"/>
  <c r="G16" i="2"/>
  <c r="F16" i="2"/>
  <c r="B16" i="2"/>
  <c r="L15" i="2"/>
  <c r="M15" i="2" s="1"/>
  <c r="K15" i="2"/>
  <c r="G15" i="2"/>
  <c r="F15" i="2"/>
  <c r="B15" i="2"/>
  <c r="L14" i="2"/>
  <c r="M14" i="2" s="1"/>
  <c r="K14" i="2"/>
  <c r="G14" i="2"/>
  <c r="F14" i="2"/>
  <c r="B14" i="2"/>
  <c r="L13" i="2"/>
  <c r="M13" i="2" s="1"/>
  <c r="K13" i="2"/>
  <c r="G13" i="2"/>
  <c r="F13" i="2"/>
  <c r="B13" i="2"/>
  <c r="M25" i="2" l="1"/>
  <c r="M29" i="2"/>
</calcChain>
</file>

<file path=xl/sharedStrings.xml><?xml version="1.0" encoding="utf-8"?>
<sst xmlns="http://schemas.openxmlformats.org/spreadsheetml/2006/main" count="378" uniqueCount="250">
  <si>
    <r>
      <t>BB03-RK06</t>
    </r>
    <r>
      <rPr>
        <b/>
        <sz val="10"/>
        <color rgb="FF0000FF"/>
        <rFont val="Arial Narrow"/>
        <family val="2"/>
      </rPr>
      <t>a</t>
    </r>
    <r>
      <rPr>
        <b/>
        <sz val="10"/>
        <color theme="1"/>
        <rFont val="Arial Narrow"/>
        <family val="2"/>
      </rPr>
      <t>-RII.</t>
    </r>
    <r>
      <rPr>
        <b/>
        <sz val="10"/>
        <color rgb="FF0000FF"/>
        <rFont val="Arial Narrow"/>
        <family val="2"/>
      </rPr>
      <t>2</t>
    </r>
  </si>
  <si>
    <t>5 Januari 2018</t>
  </si>
  <si>
    <t>REKAP NILAI TUGAS TUTORIAL TATAP MUKA</t>
  </si>
  <si>
    <t>UPBJJ-UT</t>
  </si>
  <si>
    <t>:</t>
  </si>
  <si>
    <t>Semester</t>
  </si>
  <si>
    <t xml:space="preserve">: </t>
  </si>
  <si>
    <t>Program Studi</t>
  </si>
  <si>
    <t>Nama Tutor</t>
  </si>
  <si>
    <t>Kode Matakuliah</t>
  </si>
  <si>
    <t>ID tutor</t>
  </si>
  <si>
    <t>Nama mata kuliah</t>
  </si>
  <si>
    <t>Pokjar</t>
  </si>
  <si>
    <t>Masa Ujian</t>
  </si>
  <si>
    <t>Kelas</t>
  </si>
  <si>
    <t>NO</t>
  </si>
  <si>
    <t>NAMA MAHASISWA</t>
  </si>
  <si>
    <t>NIM</t>
  </si>
  <si>
    <t>KEHADIRAN</t>
  </si>
  <si>
    <t xml:space="preserve">Nilai Tugas Tutorial </t>
  </si>
  <si>
    <t>NTT</t>
  </si>
  <si>
    <t>NP</t>
  </si>
  <si>
    <t>NT</t>
  </si>
  <si>
    <t>dst</t>
  </si>
  <si>
    <t>Keterangan:</t>
  </si>
  <si>
    <t>-</t>
  </si>
  <si>
    <t>Nilai Tugas Tutorial (NTT)</t>
  </si>
  <si>
    <t>Nilai rata-rata Tugas Tutorial (dihitung berdasarkan BB03-PK01 Petunjuk Kerja Tutor )</t>
  </si>
  <si>
    <t>Nilai Partisipasi (NP)</t>
  </si>
  <si>
    <t>Nilai Partisipasi</t>
  </si>
  <si>
    <t>Nilai Tutorial (NT)</t>
  </si>
  <si>
    <t>Nilai Tugas Tutorial dihitung dengan rumus ( 3P + 7 NTT)/10</t>
  </si>
  <si>
    <t>Catatan:</t>
  </si>
  <si>
    <t xml:space="preserve">- </t>
  </si>
  <si>
    <t>Kesalahan dalam mengisi kode dan nama mata kuliah serta NIM mahasiswa akan menyebabkan nilai mahasiswa tidak dapat diproses</t>
  </si>
  <si>
    <r>
      <t>Apabila lembar Nilai Partisipasi Tutorial Tatap Muka tidak ditandatangani oleh tutor maka nilai tidak akan di-</t>
    </r>
    <r>
      <rPr>
        <i/>
        <sz val="10"/>
        <color rgb="FF0000FF"/>
        <rFont val="Arial Narrow"/>
        <family val="2"/>
      </rPr>
      <t>entry</t>
    </r>
    <r>
      <rPr>
        <sz val="10"/>
        <color rgb="FF0000FF"/>
        <rFont val="Arial Narrow"/>
        <family val="2"/>
      </rPr>
      <t xml:space="preserve"> oleh petugas </t>
    </r>
    <r>
      <rPr>
        <i/>
        <sz val="10"/>
        <color rgb="FF0000FF"/>
        <rFont val="Arial Narrow"/>
        <family val="2"/>
      </rPr>
      <t>entry</t>
    </r>
    <r>
      <rPr>
        <sz val="10"/>
        <color rgb="FF0000FF"/>
        <rFont val="Arial Narrow"/>
        <family val="2"/>
      </rPr>
      <t xml:space="preserve"> nilai</t>
    </r>
  </si>
  <si>
    <t>Lembar Nilai Partisipasi Tutorial Tatap Muka harus dilampirkan pada saat penyerahan nilai dan kelengkapan tutorial ke UPBJJ-UT</t>
  </si>
  <si>
    <t>Mengetahui,</t>
  </si>
  <si>
    <t>…………….,.................. 20…</t>
  </si>
  <si>
    <t>Kepala UPBJJ-UT ….</t>
  </si>
  <si>
    <t>Tutor,</t>
  </si>
  <si>
    <t xml:space="preserve">Nama </t>
  </si>
  <si>
    <t>Nama Lengkap dan gelar</t>
  </si>
  <si>
    <t>NIP</t>
  </si>
  <si>
    <r>
      <t>BB03-RK06</t>
    </r>
    <r>
      <rPr>
        <b/>
        <sz val="10"/>
        <color rgb="FFFF0000"/>
        <rFont val="Arial Narrow"/>
        <family val="2"/>
      </rPr>
      <t>c-</t>
    </r>
    <r>
      <rPr>
        <b/>
        <sz val="10"/>
        <color theme="1"/>
        <rFont val="Arial Narrow"/>
        <family val="2"/>
      </rPr>
      <t>RII.</t>
    </r>
    <r>
      <rPr>
        <b/>
        <sz val="10"/>
        <color rgb="FFFF0000"/>
        <rFont val="Arial Narrow"/>
        <family val="2"/>
      </rPr>
      <t>1</t>
    </r>
  </si>
  <si>
    <r>
      <t xml:space="preserve">NILAI PARTISIPASI </t>
    </r>
    <r>
      <rPr>
        <b/>
        <sz val="14"/>
        <color rgb="FFFF0000"/>
        <rFont val="Arial Narrow"/>
        <family val="2"/>
      </rPr>
      <t>TUTORIAL TATAP MUKA</t>
    </r>
  </si>
  <si>
    <t>Kode Pos Pokjar</t>
  </si>
  <si>
    <t>Nilai Kehadiran (NH) 40%</t>
  </si>
  <si>
    <t>Nilai Keaktifan (NA) 30%</t>
  </si>
  <si>
    <t>Nilai Tugas Partisipas (NTP) 30%</t>
  </si>
  <si>
    <t>Nur Ajijah</t>
  </si>
  <si>
    <t xml:space="preserve">Nilai Partisipasi (NP) </t>
  </si>
  <si>
    <t>40% (NH) + 30% (NA) + 30% (NTP)</t>
  </si>
  <si>
    <t>Nilai Kehadiran (NH)</t>
  </si>
  <si>
    <t>(Jumlah kehadiran X 100):8</t>
  </si>
  <si>
    <t xml:space="preserve"> </t>
  </si>
  <si>
    <t>Nilai Keaktifan (NA)</t>
  </si>
  <si>
    <t>Rerata keaktifan selama mengikuti tutorial</t>
  </si>
  <si>
    <t>Nilai Tugas Partisipasi (NTP)</t>
  </si>
  <si>
    <t>Rata-rata nilai Tugas Partisipasi</t>
  </si>
  <si>
    <r>
      <t>Apabila lembar Nilai Partisipasi Tutorial Tatap Muka tidak ditandatangani oleh tutor maka nilai tidak akan di-</t>
    </r>
    <r>
      <rPr>
        <i/>
        <sz val="10"/>
        <color rgb="FFFF0000"/>
        <rFont val="Arial Narrow"/>
        <family val="2"/>
      </rPr>
      <t>entry</t>
    </r>
    <r>
      <rPr>
        <sz val="10"/>
        <color rgb="FFFF0000"/>
        <rFont val="Arial Narrow"/>
        <family val="2"/>
      </rPr>
      <t xml:space="preserve"> oleh petugas </t>
    </r>
    <r>
      <rPr>
        <i/>
        <sz val="10"/>
        <color rgb="FFFF0000"/>
        <rFont val="Arial Narrow"/>
        <family val="2"/>
      </rPr>
      <t>entry</t>
    </r>
    <r>
      <rPr>
        <sz val="10"/>
        <color rgb="FFFF0000"/>
        <rFont val="Arial Narrow"/>
        <family val="2"/>
      </rPr>
      <t xml:space="preserve"> nilai</t>
    </r>
  </si>
  <si>
    <t>Mengetahui</t>
  </si>
  <si>
    <t>…………..,…………… 20...</t>
  </si>
  <si>
    <t>Nama</t>
  </si>
  <si>
    <t>BB03-RK04-RII.0</t>
  </si>
  <si>
    <t>25 Juni 2013</t>
  </si>
  <si>
    <t>CATATAN PERTEMUAN TUTORIAL/PRAKTEK/PRAKTIKUM</t>
  </si>
  <si>
    <t>Semester/Kelas</t>
  </si>
  <si>
    <t>: 2 / A</t>
  </si>
  <si>
    <t>Masa Registrasi</t>
  </si>
  <si>
    <t>RAT-SAT</t>
  </si>
  <si>
    <t>Tanggal</t>
  </si>
  <si>
    <t>Catatan Kegiatan</t>
  </si>
  <si>
    <t>Untuk Ditindaklanjuti</t>
  </si>
  <si>
    <t xml:space="preserve">Paraf </t>
  </si>
  <si>
    <t>Pertemuan ke</t>
  </si>
  <si>
    <t>Materi</t>
  </si>
  <si>
    <t>Tutor</t>
  </si>
  <si>
    <t>Ketua Kelas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</si>
  <si>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</si>
  <si>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</si>
  <si>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</si>
  <si>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</si>
  <si>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</si>
  <si>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</si>
  <si>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</si>
  <si>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</si>
  <si>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Tutor </t>
  </si>
  <si>
    <t>Koordinator BBLBA</t>
  </si>
  <si>
    <t>_____________________________</t>
  </si>
  <si>
    <t>NIP _______________________________</t>
  </si>
  <si>
    <t>UPBJJ-UT : Tarakan</t>
  </si>
  <si>
    <t>Program :  S1 PGPAUD</t>
  </si>
  <si>
    <t>Kode Mata Kuliah : PAUD4104</t>
  </si>
  <si>
    <t>Nama Mata Kuliah : Psikologi Perkembangan Anak</t>
  </si>
  <si>
    <t>: Kusumawati, M.Pd.</t>
  </si>
  <si>
    <t>: 2019.2</t>
  </si>
  <si>
    <t>Setijo Budiarto, S.Sos.</t>
  </si>
  <si>
    <t>NIP. 196304231987031002</t>
  </si>
  <si>
    <t>TANDA TERIMA TUGAS/LAPORAN</t>
  </si>
  <si>
    <t>Kode Mata Kuliah</t>
  </si>
  <si>
    <t>Nama Mata Kuliah</t>
  </si>
  <si>
    <t xml:space="preserve">UPBJJ-UT </t>
  </si>
  <si>
    <t>Tarakan</t>
  </si>
  <si>
    <t>Nama Tutor/ Pembimbing</t>
  </si>
  <si>
    <t>Smtr/Kls</t>
  </si>
  <si>
    <t>No</t>
  </si>
  <si>
    <t>Nama Mahasiswa</t>
  </si>
  <si>
    <t>Judul Tugas/Laporan</t>
  </si>
  <si>
    <t>Tanggal Penyerahan</t>
  </si>
  <si>
    <t>Tanda Tangan</t>
  </si>
  <si>
    <t>Tutor/Pembimbing/ Pengurus</t>
  </si>
  <si>
    <t>Mahasiswa</t>
  </si>
  <si>
    <t>Tugas 1</t>
  </si>
  <si>
    <t>Diterima</t>
  </si>
  <si>
    <t>Diserahkan Tutor/Pembimbing/Pengurus</t>
  </si>
  <si>
    <t>diserahkan ke UPBJJ-UT</t>
  </si>
  <si>
    <t>Petugas UPBJJ-UT</t>
  </si>
  <si>
    <t>BB03-RK14-RII.0</t>
  </si>
  <si>
    <t>BERITA ACARA PENGGANTIAN  TUTOR</t>
  </si>
  <si>
    <t>Masa Registrasi : ___________________</t>
  </si>
  <si>
    <t>Saya yang bertanda tangan di bawah ini :</t>
  </si>
  <si>
    <t xml:space="preserve">Nama  </t>
  </si>
  <si>
    <t xml:space="preserve">NIP     </t>
  </si>
  <si>
    <t>Lokasi Tutorial</t>
  </si>
  <si>
    <t>Selaku</t>
  </si>
  <si>
    <t>:  Pengurus Pokjar ________________</t>
  </si>
  <si>
    <t xml:space="preserve">    </t>
  </si>
  <si>
    <t>Menerangkan bahwa telah terjadi perubahan/pergantian Tutor :</t>
  </si>
  <si>
    <t>Matakuliah</t>
  </si>
  <si>
    <t xml:space="preserve">digantikan oleh </t>
  </si>
  <si>
    <t>Tingkat Pendidikan</t>
  </si>
  <si>
    <t>Matakuliah Ampuan</t>
  </si>
  <si>
    <t>Dengan alasan :</t>
  </si>
  <si>
    <t>Demikian Berita Acara ini kami buat untuk diketahui dan digunakan sebagaimana mestinya.</t>
  </si>
  <si>
    <t>_____________,_______20 __</t>
  </si>
  <si>
    <t>Pengurus  __________________</t>
  </si>
  <si>
    <t>(Nama Jelas)</t>
  </si>
  <si>
    <r>
      <t>BB03-RK17-RII.</t>
    </r>
    <r>
      <rPr>
        <b/>
        <sz val="11"/>
        <color rgb="FFCD00FF"/>
        <rFont val="Calibri"/>
        <family val="2"/>
        <scheme val="minor"/>
      </rPr>
      <t>3</t>
    </r>
  </si>
  <si>
    <t xml:space="preserve">Nama Matakuliah </t>
  </si>
  <si>
    <t>: ............................................................</t>
  </si>
  <si>
    <r>
      <t xml:space="preserve">Kode </t>
    </r>
    <r>
      <rPr>
        <sz val="11"/>
        <color rgb="FFCD00FF"/>
        <rFont val="Calibri"/>
        <family val="2"/>
      </rPr>
      <t>Matakuliah /SKS</t>
    </r>
  </si>
  <si>
    <r>
      <rPr>
        <sz val="11"/>
        <color rgb="FF0000FF"/>
        <rFont val="Calibri"/>
        <family val="2"/>
      </rPr>
      <t>Nama</t>
    </r>
    <r>
      <rPr>
        <sz val="11"/>
        <color rgb="FF000000"/>
        <rFont val="Calibri"/>
        <family val="2"/>
      </rPr>
      <t xml:space="preserve"> Pengembang </t>
    </r>
  </si>
  <si>
    <r>
      <rPr>
        <sz val="11"/>
        <color rgb="FFFF0000"/>
        <rFont val="Calibri"/>
        <family val="2"/>
      </rPr>
      <t>Nama Penelaah</t>
    </r>
    <r>
      <rPr>
        <sz val="11"/>
        <color rgb="FF000000"/>
        <rFont val="Calibri"/>
        <family val="2"/>
      </rPr>
      <t xml:space="preserve"> </t>
    </r>
  </si>
  <si>
    <r>
      <t xml:space="preserve">Tugas </t>
    </r>
    <r>
      <rPr>
        <b/>
        <sz val="12"/>
        <color rgb="FFCD00FF"/>
        <rFont val="Calibri"/>
        <family val="2"/>
        <scheme val="minor"/>
      </rPr>
      <t>Tutorial</t>
    </r>
    <r>
      <rPr>
        <b/>
        <sz val="12"/>
        <color theme="1"/>
        <rFont val="Calibri"/>
        <family val="2"/>
        <scheme val="minor"/>
      </rPr>
      <t xml:space="preserve"> Ke </t>
    </r>
  </si>
  <si>
    <t>Kompetensi Khusus</t>
  </si>
  <si>
    <t xml:space="preserve">Pokok/Sub Pokok Bahasan </t>
  </si>
  <si>
    <t xml:space="preserve">Jenis Tugas </t>
  </si>
  <si>
    <t xml:space="preserve">Waktu </t>
  </si>
  <si>
    <t>Pelaksanaan Tugas</t>
  </si>
  <si>
    <t xml:space="preserve">Indikator Tugas </t>
  </si>
  <si>
    <t xml:space="preserve">di Kelas </t>
  </si>
  <si>
    <t xml:space="preserve">di Luar Kelas </t>
  </si>
  <si>
    <t xml:space="preserve">I </t>
  </si>
  <si>
    <t xml:space="preserve">dst </t>
  </si>
  <si>
    <t xml:space="preserve">II </t>
  </si>
  <si>
    <t xml:space="preserve">III </t>
  </si>
  <si>
    <r>
      <t>KISI-KISI TUGAS TUTORIAL</t>
    </r>
    <r>
      <rPr>
        <b/>
        <sz val="14"/>
        <color rgb="FFCD00FF"/>
        <rFont val="Calibri"/>
        <family val="2"/>
        <scheme val="minor"/>
      </rPr>
      <t xml:space="preserve"> TATAP MUKA
TAHUN: 20192</t>
    </r>
  </si>
  <si>
    <r>
      <t>BB03-RK17a-RII.</t>
    </r>
    <r>
      <rPr>
        <b/>
        <sz val="11"/>
        <color rgb="FFFF0000"/>
        <rFont val="Calibri"/>
        <family val="2"/>
        <scheme val="minor"/>
      </rPr>
      <t>1</t>
    </r>
  </si>
  <si>
    <t>10 Juli 2017</t>
  </si>
  <si>
    <r>
      <rPr>
        <b/>
        <sz val="14"/>
        <color rgb="FFFF0000"/>
        <rFont val="Calibri"/>
        <family val="2"/>
        <scheme val="minor"/>
      </rPr>
      <t>URAIAN</t>
    </r>
    <r>
      <rPr>
        <b/>
        <sz val="14"/>
        <color theme="1"/>
        <rFont val="Calibri"/>
        <family val="2"/>
        <scheme val="minor"/>
      </rPr>
      <t xml:space="preserve"> TUGAS TUTORIAL </t>
    </r>
    <r>
      <rPr>
        <b/>
        <sz val="14"/>
        <color rgb="FFFF0000"/>
        <rFont val="Calibri"/>
        <family val="2"/>
        <scheme val="minor"/>
      </rPr>
      <t>TATAP MUKA</t>
    </r>
  </si>
  <si>
    <t>Kode/Nama Matakuliah</t>
  </si>
  <si>
    <t>: ……………………………………………………….</t>
  </si>
  <si>
    <t>Nama Pengembang</t>
  </si>
  <si>
    <t>: ………………………………………………………..</t>
  </si>
  <si>
    <t>Masa Tutorial</t>
  </si>
  <si>
    <t>Nomor Soal/Tugas *)</t>
  </si>
  <si>
    <t>Skor Maks</t>
  </si>
  <si>
    <t>Pokok Bahasan/Sub Pokok Bahasan</t>
  </si>
  <si>
    <t>Uraian Tugas</t>
  </si>
  <si>
    <r>
      <t>BB03-RK17b-RII.</t>
    </r>
    <r>
      <rPr>
        <b/>
        <sz val="11"/>
        <color rgb="FFFF0000"/>
        <rFont val="Calibri"/>
        <family val="2"/>
        <scheme val="minor"/>
      </rPr>
      <t>1</t>
    </r>
  </si>
  <si>
    <r>
      <t>PENILAIAN TUGAS TUTORIAL</t>
    </r>
    <r>
      <rPr>
        <b/>
        <sz val="14"/>
        <color rgb="FFFF0000"/>
        <rFont val="Calibri"/>
        <family val="2"/>
        <scheme val="minor"/>
      </rPr>
      <t xml:space="preserve"> TATAP MUKA</t>
    </r>
  </si>
  <si>
    <t>: ...........................................................</t>
  </si>
  <si>
    <t>Tuliskan total skor</t>
  </si>
  <si>
    <t xml:space="preserve">Aspek/Konsep yang Dinilai </t>
  </si>
  <si>
    <t>Skor</t>
  </si>
  <si>
    <t>Total</t>
  </si>
  <si>
    <t>Form 1</t>
  </si>
  <si>
    <t>Form 2</t>
  </si>
  <si>
    <t>ALAT PENILAIAN PRAKTIK PENDIDIKAN JASMANI DAN OLAHRAGA (PDGK4208)</t>
  </si>
  <si>
    <t>REKAPITULASI NILAI PRAKTIK MATAKULIAH</t>
  </si>
  <si>
    <t>PENDIDIKAN JASMANI DAN KESEHATAN / PENDIDIKAN JASMANI DAN OLAHRAGA</t>
  </si>
  <si>
    <t>: Aminudin</t>
  </si>
  <si>
    <t>KODE MATA KULIAH :  PDGK4208</t>
  </si>
  <si>
    <t>: 0123456789</t>
  </si>
  <si>
    <t>: ………………….</t>
  </si>
  <si>
    <t>Pokjar / Kelas</t>
  </si>
  <si>
    <t>Kab/Kota</t>
  </si>
  <si>
    <t>PROPINSI</t>
  </si>
  <si>
    <t>: Kalimantan Utara</t>
  </si>
  <si>
    <t>: Tarakan</t>
  </si>
  <si>
    <t>Jenis Praktik *)</t>
  </si>
  <si>
    <t>Aspek yang Dinilai</t>
  </si>
  <si>
    <t>1.</t>
  </si>
  <si>
    <t>ATLETIK (Lompat Jauh)</t>
  </si>
  <si>
    <t>1. Ancang-ancang</t>
  </si>
  <si>
    <t>Np1</t>
  </si>
  <si>
    <t>Np2</t>
  </si>
  <si>
    <t>Np3</t>
  </si>
  <si>
    <t>Np4</t>
  </si>
  <si>
    <t>Np5</t>
  </si>
  <si>
    <t>NAP</t>
  </si>
  <si>
    <t>2. Tumpuan</t>
  </si>
  <si>
    <t>3. Sikap di udara</t>
  </si>
  <si>
    <t>Aminudin</t>
  </si>
  <si>
    <t>0123456789</t>
  </si>
  <si>
    <t>4. Sikap mendarat</t>
  </si>
  <si>
    <t>Nilai Praktik (NP1) :</t>
  </si>
  <si>
    <t>2.</t>
  </si>
  <si>
    <t>DASAR-DASAR SENAM</t>
  </si>
  <si>
    <t>1. Sikap lilin</t>
  </si>
  <si>
    <t>2. Guling depan</t>
  </si>
  <si>
    <t>3. Guling belakang</t>
  </si>
  <si>
    <t>4. Gerakan head stand</t>
  </si>
  <si>
    <t>5. Gerakan hand stand</t>
  </si>
  <si>
    <t>Nilai Praktik (NP2):</t>
  </si>
  <si>
    <t>3.</t>
  </si>
  <si>
    <t>TENIS MEJA</t>
  </si>
  <si>
    <t>1. Teknik memegang bet (Grip)</t>
  </si>
  <si>
    <t>2. Teknik sikap siap (Stance)</t>
  </si>
  <si>
    <t>3. Teknik pukulan servis</t>
  </si>
  <si>
    <t>4. Teknik Pukulan smash</t>
  </si>
  <si>
    <t>5. Teknik menerima pukulan</t>
  </si>
  <si>
    <t>Nilai Praktik (NP3):</t>
  </si>
  <si>
    <t>4.</t>
  </si>
  <si>
    <t>BULU TANGKIS</t>
  </si>
  <si>
    <t>1. Teknik memegang raket</t>
  </si>
  <si>
    <t>2. Sikap dasar melangkah menuju bola</t>
  </si>
  <si>
    <t>3. Teknik pukulan lob</t>
  </si>
  <si>
    <t>4. Teknik pukulan drive</t>
  </si>
  <si>
    <t>5. Teknik pukulan dropshot</t>
  </si>
  <si>
    <t>6. Teknik pukulan smash</t>
  </si>
  <si>
    <t>Nilai Praktik (NP4):</t>
  </si>
  <si>
    <t>5.</t>
  </si>
  <si>
    <t>RENANG</t>
  </si>
  <si>
    <t>Koord. BBLBA</t>
  </si>
  <si>
    <t>…………………….,……..20..</t>
  </si>
  <si>
    <t>1. Posisi badan</t>
  </si>
  <si>
    <t>2. Gerakan tungkai kaki</t>
  </si>
  <si>
    <t>3. Gerakan lengan</t>
  </si>
  <si>
    <t>Setijo Budiarto, S.Sos</t>
  </si>
  <si>
    <t>………………………………….</t>
  </si>
  <si>
    <t>4. Gerakan recovery</t>
  </si>
  <si>
    <t>NIP 196304231987031002</t>
  </si>
  <si>
    <t>ID.</t>
  </si>
  <si>
    <t>5. Gerakan mendayung</t>
  </si>
  <si>
    <t>6. Koordinasi gerakan</t>
  </si>
  <si>
    <t>Nilai Praktik (NP5):</t>
  </si>
  <si>
    <t>Nilai Akhir Praktik (NAP):</t>
  </si>
  <si>
    <t>*) Jenis praktik yang dinilai dipilih 5 dari sembilan paktik yang telah ditetapkan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</si>
</sst>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54" x14ac:knownFonts="1">
    <font>
      <sz val="11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FF"/>
      <name val="Arial Narrow"/>
      <family val="2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  <font>
      <sz val="12"/>
      <color theme="1"/>
      <name val="Arial Narrow"/>
      <family val="2"/>
    </font>
    <font>
      <i/>
      <sz val="10"/>
      <color rgb="FF0000FF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i/>
      <sz val="10"/>
      <color rgb="FFFF0000"/>
      <name val="Arial Narrow"/>
      <family val="2"/>
    </font>
    <font>
      <sz val="10"/>
      <name val="Arial"/>
      <charset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D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D00FF"/>
      <name val="Calibri"/>
      <family val="2"/>
      <scheme val="minor"/>
    </font>
    <font>
      <sz val="11"/>
      <color rgb="FF000000"/>
      <name val="Calibri"/>
      <family val="2"/>
    </font>
    <font>
      <sz val="11"/>
      <color rgb="FFCD00FF"/>
      <name val="Calibri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D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5" fillId="0" borderId="0"/>
    <xf numFmtId="0" fontId="24" fillId="0" borderId="0"/>
    <xf numFmtId="0" fontId="43" fillId="0" borderId="0"/>
  </cellStyleXfs>
  <cellXfs count="266">
    <xf numFmtId="0" fontId="0" fillId="0" borderId="0" xfId="0"/>
    <xf numFmtId="0" fontId="1" fillId="0" borderId="0" xfId="0" applyFont="1"/>
    <xf numFmtId="15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right" vertical="top"/>
    </xf>
    <xf numFmtId="0" fontId="5" fillId="0" borderId="0" xfId="0" applyFont="1"/>
    <xf numFmtId="0" fontId="6" fillId="0" borderId="0" xfId="0" quotePrefix="1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164" fontId="8" fillId="0" borderId="5" xfId="0" quotePrefix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11" fillId="0" borderId="0" xfId="0" applyFont="1"/>
    <xf numFmtId="0" fontId="2" fillId="0" borderId="0" xfId="0" applyFont="1" applyAlignment="1"/>
    <xf numFmtId="0" fontId="12" fillId="0" borderId="0" xfId="0" applyFont="1" applyAlignment="1"/>
    <xf numFmtId="0" fontId="15" fillId="0" borderId="0" xfId="1" applyFont="1"/>
    <xf numFmtId="0" fontId="18" fillId="0" borderId="0" xfId="2" applyFont="1"/>
    <xf numFmtId="0" fontId="15" fillId="0" borderId="0" xfId="2" applyFont="1"/>
    <xf numFmtId="0" fontId="15" fillId="0" borderId="0" xfId="2" applyFont="1" applyAlignment="1">
      <alignment horizontal="left"/>
    </xf>
    <xf numFmtId="0" fontId="15" fillId="0" borderId="5" xfId="1" applyFont="1" applyBorder="1" applyAlignment="1">
      <alignment horizontal="center" vertical="center"/>
    </xf>
    <xf numFmtId="0" fontId="15" fillId="0" borderId="5" xfId="1" applyFont="1" applyBorder="1" applyAlignment="1">
      <alignment vertical="center" wrapText="1"/>
    </xf>
    <xf numFmtId="14" fontId="15" fillId="0" borderId="5" xfId="1" applyNumberFormat="1" applyFont="1" applyBorder="1" applyAlignment="1">
      <alignment horizontal="center" vertical="center"/>
    </xf>
    <xf numFmtId="0" fontId="15" fillId="0" borderId="5" xfId="1" applyFont="1" applyBorder="1"/>
    <xf numFmtId="0" fontId="18" fillId="0" borderId="5" xfId="1" applyFont="1" applyBorder="1" applyAlignment="1">
      <alignment wrapText="1"/>
    </xf>
    <xf numFmtId="14" fontId="15" fillId="0" borderId="5" xfId="1" applyNumberFormat="1" applyFont="1" applyBorder="1" applyAlignment="1">
      <alignment vertical="center"/>
    </xf>
    <xf numFmtId="0" fontId="15" fillId="0" borderId="5" xfId="1" applyFont="1" applyBorder="1" applyAlignment="1"/>
    <xf numFmtId="14" fontId="15" fillId="0" borderId="5" xfId="1" applyNumberFormat="1" applyFont="1" applyBorder="1" applyAlignment="1">
      <alignment vertical="center" wrapText="1"/>
    </xf>
    <xf numFmtId="14" fontId="15" fillId="0" borderId="5" xfId="1" quotePrefix="1" applyNumberFormat="1" applyFont="1" applyBorder="1" applyAlignment="1">
      <alignment vertical="center"/>
    </xf>
    <xf numFmtId="0" fontId="15" fillId="0" borderId="5" xfId="1" applyFont="1" applyBorder="1" applyAlignment="1">
      <alignment horizontal="left" vertical="center" wrapText="1"/>
    </xf>
    <xf numFmtId="0" fontId="18" fillId="0" borderId="0" xfId="1" applyFont="1"/>
    <xf numFmtId="0" fontId="15" fillId="0" borderId="0" xfId="2"/>
    <xf numFmtId="0" fontId="19" fillId="0" borderId="0" xfId="2" applyFont="1" applyAlignment="1">
      <alignment horizontal="center"/>
    </xf>
    <xf numFmtId="0" fontId="18" fillId="0" borderId="5" xfId="2" applyFont="1" applyBorder="1"/>
    <xf numFmtId="0" fontId="19" fillId="0" borderId="5" xfId="2" applyFont="1" applyBorder="1" applyAlignment="1">
      <alignment wrapText="1"/>
    </xf>
    <xf numFmtId="0" fontId="18" fillId="0" borderId="5" xfId="2" applyFont="1" applyBorder="1" applyAlignment="1">
      <alignment horizontal="center"/>
    </xf>
    <xf numFmtId="0" fontId="19" fillId="0" borderId="7" xfId="2" applyFont="1" applyBorder="1" applyAlignment="1">
      <alignment wrapText="1"/>
    </xf>
    <xf numFmtId="0" fontId="20" fillId="0" borderId="0" xfId="2" applyFont="1" applyBorder="1" applyAlignment="1">
      <alignment wrapText="1"/>
    </xf>
    <xf numFmtId="0" fontId="20" fillId="0" borderId="5" xfId="2" applyFont="1" applyBorder="1" applyAlignment="1">
      <alignment wrapText="1"/>
    </xf>
    <xf numFmtId="0" fontId="21" fillId="0" borderId="0" xfId="2" applyFont="1" applyBorder="1" applyAlignment="1">
      <alignment horizontal="center"/>
    </xf>
    <xf numFmtId="0" fontId="15" fillId="0" borderId="0" xfId="2" applyBorder="1"/>
    <xf numFmtId="0" fontId="21" fillId="0" borderId="5" xfId="2" applyFont="1" applyBorder="1" applyAlignment="1">
      <alignment horizontal="center" vertical="center" wrapText="1"/>
    </xf>
    <xf numFmtId="0" fontId="15" fillId="0" borderId="5" xfId="2" applyBorder="1" applyAlignment="1">
      <alignment vertical="center"/>
    </xf>
    <xf numFmtId="0" fontId="23" fillId="0" borderId="5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wrapText="1"/>
    </xf>
    <xf numFmtId="0" fontId="23" fillId="0" borderId="10" xfId="2" applyFont="1" applyBorder="1" applyAlignment="1">
      <alignment horizontal="center" vertical="center" wrapText="1"/>
    </xf>
    <xf numFmtId="0" fontId="15" fillId="0" borderId="5" xfId="2" applyBorder="1"/>
    <xf numFmtId="1" fontId="15" fillId="0" borderId="0" xfId="2" applyNumberFormat="1"/>
    <xf numFmtId="0" fontId="21" fillId="0" borderId="5" xfId="2" applyFont="1" applyBorder="1" applyAlignment="1">
      <alignment wrapText="1"/>
    </xf>
    <xf numFmtId="0" fontId="21" fillId="0" borderId="5" xfId="2" applyFont="1" applyBorder="1" applyAlignment="1">
      <alignment vertical="top" wrapText="1"/>
    </xf>
    <xf numFmtId="0" fontId="21" fillId="0" borderId="5" xfId="2" applyFont="1" applyBorder="1" applyAlignment="1">
      <alignment horizontal="center" vertical="top" wrapText="1"/>
    </xf>
    <xf numFmtId="0" fontId="21" fillId="0" borderId="0" xfId="2" applyFont="1" applyAlignment="1">
      <alignment horizontal="justify"/>
    </xf>
    <xf numFmtId="0" fontId="21" fillId="0" borderId="7" xfId="2" applyFont="1" applyBorder="1" applyAlignment="1">
      <alignment vertical="top" wrapText="1"/>
    </xf>
    <xf numFmtId="0" fontId="21" fillId="0" borderId="5" xfId="2" applyFont="1" applyBorder="1" applyAlignment="1">
      <alignment horizontal="justify" vertical="top" wrapText="1"/>
    </xf>
    <xf numFmtId="0" fontId="15" fillId="0" borderId="0" xfId="1" applyFont="1" applyAlignment="1">
      <alignment horizontal="left" vertical="center"/>
    </xf>
    <xf numFmtId="0" fontId="15" fillId="0" borderId="0" xfId="1" applyFont="1" applyAlignment="1"/>
    <xf numFmtId="0" fontId="16" fillId="0" borderId="7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/>
    </xf>
    <xf numFmtId="0" fontId="14" fillId="0" borderId="0" xfId="1" applyAlignment="1"/>
    <xf numFmtId="0" fontId="14" fillId="0" borderId="0" xfId="1"/>
    <xf numFmtId="0" fontId="19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/>
    <xf numFmtId="0" fontId="21" fillId="0" borderId="0" xfId="1" applyFont="1" applyAlignment="1">
      <alignment horizontal="justify"/>
    </xf>
    <xf numFmtId="0" fontId="14" fillId="0" borderId="0" xfId="1" applyAlignment="1">
      <alignment horizontal="left" vertical="center"/>
    </xf>
    <xf numFmtId="0" fontId="21" fillId="0" borderId="0" xfId="1" applyFont="1"/>
    <xf numFmtId="0" fontId="24" fillId="0" borderId="0" xfId="3"/>
    <xf numFmtId="0" fontId="25" fillId="0" borderId="11" xfId="3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15" fontId="26" fillId="0" borderId="11" xfId="3" applyNumberFormat="1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6" fillId="0" borderId="12" xfId="3" applyFont="1" applyBorder="1" applyAlignment="1">
      <alignment horizontal="center"/>
    </xf>
    <xf numFmtId="0" fontId="29" fillId="0" borderId="13" xfId="3" applyFont="1" applyBorder="1" applyAlignment="1">
      <alignment horizontal="left" vertical="top" wrapText="1"/>
    </xf>
    <xf numFmtId="0" fontId="24" fillId="0" borderId="0" xfId="3" applyBorder="1"/>
    <xf numFmtId="0" fontId="24" fillId="0" borderId="14" xfId="3" applyBorder="1"/>
    <xf numFmtId="0" fontId="24" fillId="0" borderId="13" xfId="3" applyBorder="1"/>
    <xf numFmtId="0" fontId="24" fillId="0" borderId="0" xfId="3" applyAlignment="1">
      <alignment vertical="top"/>
    </xf>
    <xf numFmtId="0" fontId="34" fillId="0" borderId="22" xfId="3" applyFont="1" applyFill="1" applyBorder="1" applyAlignment="1">
      <alignment horizontal="center" vertical="center" wrapText="1"/>
    </xf>
    <xf numFmtId="0" fontId="34" fillId="0" borderId="15" xfId="3" applyFont="1" applyBorder="1" applyAlignment="1">
      <alignment horizontal="center" wrapText="1"/>
    </xf>
    <xf numFmtId="0" fontId="35" fillId="0" borderId="22" xfId="3" applyFont="1" applyBorder="1" applyAlignment="1">
      <alignment horizontal="center" wrapText="1"/>
    </xf>
    <xf numFmtId="0" fontId="37" fillId="0" borderId="22" xfId="3" applyFont="1" applyBorder="1" applyAlignment="1">
      <alignment vertical="top" wrapText="1"/>
    </xf>
    <xf numFmtId="0" fontId="37" fillId="0" borderId="16" xfId="3" applyFont="1" applyBorder="1" applyAlignment="1">
      <alignment vertical="top" wrapText="1"/>
    </xf>
    <xf numFmtId="0" fontId="37" fillId="0" borderId="19" xfId="3" applyFont="1" applyBorder="1" applyAlignment="1">
      <alignment vertical="top" wrapText="1"/>
    </xf>
    <xf numFmtId="0" fontId="34" fillId="0" borderId="25" xfId="3" applyFont="1" applyBorder="1" applyAlignment="1">
      <alignment horizontal="center" wrapText="1"/>
    </xf>
    <xf numFmtId="0" fontId="37" fillId="0" borderId="26" xfId="3" applyFont="1" applyBorder="1" applyAlignment="1">
      <alignment vertical="top" wrapText="1"/>
    </xf>
    <xf numFmtId="0" fontId="37" fillId="0" borderId="27" xfId="3" applyFont="1" applyBorder="1" applyAlignment="1">
      <alignment vertical="top" wrapText="1"/>
    </xf>
    <xf numFmtId="0" fontId="34" fillId="0" borderId="20" xfId="3" applyFont="1" applyBorder="1" applyAlignment="1">
      <alignment horizontal="center" wrapText="1"/>
    </xf>
    <xf numFmtId="0" fontId="37" fillId="0" borderId="21" xfId="3" applyFont="1" applyBorder="1" applyAlignment="1">
      <alignment vertical="top" wrapText="1"/>
    </xf>
    <xf numFmtId="0" fontId="37" fillId="0" borderId="29" xfId="3" applyFont="1" applyBorder="1" applyAlignment="1">
      <alignment vertical="top" wrapText="1"/>
    </xf>
    <xf numFmtId="0" fontId="28" fillId="0" borderId="22" xfId="3" applyFont="1" applyBorder="1" applyAlignment="1">
      <alignment horizontal="center" wrapText="1"/>
    </xf>
    <xf numFmtId="0" fontId="34" fillId="0" borderId="31" xfId="3" applyFont="1" applyBorder="1" applyAlignment="1">
      <alignment horizontal="center" wrapText="1"/>
    </xf>
    <xf numFmtId="0" fontId="28" fillId="0" borderId="32" xfId="3" applyFont="1" applyBorder="1" applyAlignment="1">
      <alignment horizontal="center" wrapText="1"/>
    </xf>
    <xf numFmtId="0" fontId="37" fillId="0" borderId="32" xfId="3" applyFont="1" applyBorder="1" applyAlignment="1">
      <alignment vertical="top" wrapText="1"/>
    </xf>
    <xf numFmtId="0" fontId="37" fillId="0" borderId="33" xfId="3" applyFont="1" applyBorder="1" applyAlignment="1">
      <alignment vertical="top" wrapText="1"/>
    </xf>
    <xf numFmtId="0" fontId="37" fillId="0" borderId="23" xfId="3" applyFont="1" applyBorder="1" applyAlignment="1">
      <alignment vertical="top" wrapText="1"/>
    </xf>
    <xf numFmtId="0" fontId="24" fillId="0" borderId="0" xfId="3" applyFont="1" applyBorder="1" applyAlignment="1">
      <alignment horizontal="center" vertical="top"/>
    </xf>
    <xf numFmtId="0" fontId="24" fillId="0" borderId="0" xfId="3" applyFont="1"/>
    <xf numFmtId="0" fontId="24" fillId="0" borderId="0" xfId="3" applyFont="1" applyBorder="1"/>
    <xf numFmtId="0" fontId="33" fillId="0" borderId="11" xfId="3" applyFont="1" applyBorder="1" applyAlignment="1">
      <alignment horizontal="center"/>
    </xf>
    <xf numFmtId="0" fontId="24" fillId="0" borderId="34" xfId="3" applyFont="1" applyBorder="1" applyAlignment="1">
      <alignment horizontal="center" vertical="top"/>
    </xf>
    <xf numFmtId="0" fontId="24" fillId="0" borderId="34" xfId="3" applyFont="1" applyBorder="1"/>
    <xf numFmtId="0" fontId="24" fillId="0" borderId="35" xfId="3" applyFont="1" applyBorder="1" applyAlignment="1">
      <alignment horizontal="center" vertical="top"/>
    </xf>
    <xf numFmtId="0" fontId="39" fillId="0" borderId="35" xfId="3" applyFont="1" applyBorder="1" applyAlignment="1">
      <alignment vertical="top" wrapText="1"/>
    </xf>
    <xf numFmtId="0" fontId="40" fillId="0" borderId="0" xfId="3" applyFont="1" applyBorder="1" applyAlignment="1">
      <alignment horizontal="left" vertical="top" wrapText="1" indent="2"/>
    </xf>
    <xf numFmtId="0" fontId="24" fillId="0" borderId="0" xfId="3" applyFont="1" applyBorder="1" applyAlignment="1">
      <alignment horizontal="left" wrapText="1" indent="2"/>
    </xf>
    <xf numFmtId="0" fontId="24" fillId="0" borderId="13" xfId="3" applyFont="1" applyBorder="1" applyAlignment="1">
      <alignment horizontal="center" vertical="top"/>
    </xf>
    <xf numFmtId="0" fontId="24" fillId="0" borderId="11" xfId="3" applyFont="1" applyBorder="1" applyAlignment="1">
      <alignment horizontal="center" vertical="top"/>
    </xf>
    <xf numFmtId="0" fontId="25" fillId="0" borderId="11" xfId="3" applyFont="1" applyBorder="1" applyAlignment="1">
      <alignment horizontal="center" vertical="center"/>
    </xf>
    <xf numFmtId="0" fontId="33" fillId="0" borderId="11" xfId="3" applyFont="1" applyBorder="1" applyAlignment="1">
      <alignment horizontal="center" vertical="center"/>
    </xf>
    <xf numFmtId="0" fontId="24" fillId="0" borderId="0" xfId="3" applyBorder="1" applyAlignment="1">
      <alignment horizontal="center"/>
    </xf>
    <xf numFmtId="0" fontId="24" fillId="0" borderId="0" xfId="3" applyFont="1" applyBorder="1" applyAlignment="1">
      <alignment vertical="top"/>
    </xf>
    <xf numFmtId="0" fontId="41" fillId="0" borderId="11" xfId="3" applyFont="1" applyBorder="1" applyAlignment="1">
      <alignment horizontal="center" vertical="center"/>
    </xf>
    <xf numFmtId="0" fontId="39" fillId="0" borderId="11" xfId="3" applyFont="1" applyBorder="1" applyAlignment="1">
      <alignment horizontal="left" vertical="center" wrapText="1"/>
    </xf>
    <xf numFmtId="0" fontId="42" fillId="0" borderId="0" xfId="3" applyFont="1" applyBorder="1" applyAlignment="1">
      <alignment horizontal="left" vertical="top" wrapText="1" indent="2"/>
    </xf>
    <xf numFmtId="0" fontId="41" fillId="0" borderId="11" xfId="3" applyFont="1" applyBorder="1" applyAlignment="1">
      <alignment vertical="center"/>
    </xf>
    <xf numFmtId="0" fontId="42" fillId="0" borderId="0" xfId="3" applyFont="1" applyBorder="1" applyAlignment="1">
      <alignment horizontal="center" vertical="top" wrapText="1"/>
    </xf>
    <xf numFmtId="0" fontId="39" fillId="0" borderId="11" xfId="3" applyFont="1" applyFill="1" applyBorder="1" applyAlignment="1">
      <alignment horizontal="center" vertical="center" wrapText="1"/>
    </xf>
    <xf numFmtId="0" fontId="24" fillId="0" borderId="11" xfId="3" applyFont="1" applyFill="1" applyBorder="1" applyAlignment="1">
      <alignment horizontal="center" vertical="center" wrapText="1"/>
    </xf>
    <xf numFmtId="0" fontId="24" fillId="0" borderId="11" xfId="3" applyFont="1" applyBorder="1" applyAlignment="1">
      <alignment vertical="top"/>
    </xf>
    <xf numFmtId="0" fontId="24" fillId="0" borderId="11" xfId="3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5" fontId="3" fillId="0" borderId="3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6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19" fillId="0" borderId="0" xfId="2" applyFont="1" applyAlignment="1">
      <alignment horizontal="center"/>
    </xf>
    <xf numFmtId="0" fontId="19" fillId="0" borderId="5" xfId="2" applyFont="1" applyBorder="1" applyAlignment="1">
      <alignment horizontal="left" wrapText="1"/>
    </xf>
    <xf numFmtId="0" fontId="19" fillId="0" borderId="5" xfId="2" applyFont="1" applyBorder="1" applyAlignment="1">
      <alignment horizontal="center" vertical="center" wrapText="1"/>
    </xf>
    <xf numFmtId="0" fontId="18" fillId="0" borderId="5" xfId="2" applyFont="1" applyBorder="1"/>
    <xf numFmtId="0" fontId="22" fillId="0" borderId="5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wrapText="1"/>
    </xf>
    <xf numFmtId="0" fontId="19" fillId="0" borderId="10" xfId="2" applyFont="1" applyBorder="1" applyAlignment="1">
      <alignment horizontal="center" wrapText="1"/>
    </xf>
    <xf numFmtId="0" fontId="19" fillId="0" borderId="0" xfId="1" applyFont="1" applyAlignment="1">
      <alignment horizontal="center" vertical="center"/>
    </xf>
    <xf numFmtId="0" fontId="34" fillId="0" borderId="15" xfId="3" applyFont="1" applyFill="1" applyBorder="1" applyAlignment="1">
      <alignment horizontal="center" vertical="center" wrapText="1"/>
    </xf>
    <xf numFmtId="0" fontId="34" fillId="0" borderId="20" xfId="3" applyFont="1" applyFill="1" applyBorder="1" applyAlignment="1">
      <alignment horizontal="center" vertical="center" wrapText="1"/>
    </xf>
    <xf numFmtId="0" fontId="34" fillId="0" borderId="16" xfId="3" applyFont="1" applyFill="1" applyBorder="1" applyAlignment="1">
      <alignment horizontal="center" vertical="center" wrapText="1"/>
    </xf>
    <xf numFmtId="0" fontId="34" fillId="0" borderId="21" xfId="3" applyFont="1" applyFill="1" applyBorder="1" applyAlignment="1">
      <alignment horizontal="center" vertical="center" wrapText="1"/>
    </xf>
    <xf numFmtId="0" fontId="27" fillId="0" borderId="13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/>
    </xf>
    <xf numFmtId="0" fontId="25" fillId="0" borderId="0" xfId="3" applyFont="1" applyBorder="1" applyAlignment="1">
      <alignment horizontal="left" vertical="top" wrapText="1"/>
    </xf>
    <xf numFmtId="0" fontId="33" fillId="0" borderId="0" xfId="3" applyFont="1" applyBorder="1" applyAlignment="1">
      <alignment horizontal="left" vertical="top" wrapText="1"/>
    </xf>
    <xf numFmtId="0" fontId="34" fillId="0" borderId="17" xfId="3" applyFont="1" applyFill="1" applyBorder="1" applyAlignment="1">
      <alignment horizontal="center" vertical="top" wrapText="1"/>
    </xf>
    <xf numFmtId="0" fontId="34" fillId="0" borderId="18" xfId="3" applyFont="1" applyFill="1" applyBorder="1" applyAlignment="1">
      <alignment horizontal="center" vertical="top" wrapText="1"/>
    </xf>
    <xf numFmtId="0" fontId="36" fillId="0" borderId="19" xfId="3" applyFont="1" applyFill="1" applyBorder="1" applyAlignment="1">
      <alignment horizontal="center" vertical="center" wrapText="1"/>
    </xf>
    <xf numFmtId="0" fontId="36" fillId="0" borderId="23" xfId="3" applyFont="1" applyFill="1" applyBorder="1" applyAlignment="1">
      <alignment horizontal="center" vertical="center" wrapText="1"/>
    </xf>
    <xf numFmtId="0" fontId="37" fillId="0" borderId="24" xfId="3" applyFont="1" applyBorder="1" applyAlignment="1">
      <alignment horizontal="center" vertical="top" wrapText="1"/>
    </xf>
    <xf numFmtId="0" fontId="37" fillId="0" borderId="28" xfId="3" applyFont="1" applyBorder="1" applyAlignment="1">
      <alignment horizontal="center" vertical="top" wrapText="1"/>
    </xf>
    <xf numFmtId="0" fontId="37" fillId="0" borderId="30" xfId="3" applyFont="1" applyBorder="1" applyAlignment="1">
      <alignment horizontal="center" vertical="top" wrapText="1"/>
    </xf>
    <xf numFmtId="0" fontId="25" fillId="0" borderId="17" xfId="3" applyFont="1" applyBorder="1" applyAlignment="1">
      <alignment horizontal="left" vertical="top" wrapText="1"/>
    </xf>
    <xf numFmtId="0" fontId="25" fillId="0" borderId="18" xfId="3" applyFont="1" applyBorder="1" applyAlignment="1">
      <alignment horizontal="left" vertical="top" wrapText="1"/>
    </xf>
    <xf numFmtId="0" fontId="27" fillId="0" borderId="0" xfId="3" applyFont="1" applyBorder="1" applyAlignment="1">
      <alignment horizontal="center"/>
    </xf>
    <xf numFmtId="0" fontId="24" fillId="0" borderId="43" xfId="3" applyBorder="1" applyAlignment="1">
      <alignment horizontal="center"/>
    </xf>
    <xf numFmtId="0" fontId="24" fillId="0" borderId="44" xfId="3" applyBorder="1" applyAlignment="1">
      <alignment horizontal="center"/>
    </xf>
    <xf numFmtId="0" fontId="24" fillId="0" borderId="45" xfId="3" applyBorder="1" applyAlignment="1">
      <alignment horizontal="center"/>
    </xf>
    <xf numFmtId="0" fontId="24" fillId="0" borderId="17" xfId="3" applyFont="1" applyBorder="1" applyAlignment="1">
      <alignment horizontal="center" vertical="top"/>
    </xf>
    <xf numFmtId="0" fontId="24" fillId="0" borderId="36" xfId="3" applyFont="1" applyBorder="1" applyAlignment="1">
      <alignment horizontal="center" vertical="top"/>
    </xf>
    <xf numFmtId="0" fontId="24" fillId="0" borderId="18" xfId="3" applyFont="1" applyBorder="1" applyAlignment="1">
      <alignment horizontal="center" vertical="top"/>
    </xf>
    <xf numFmtId="0" fontId="39" fillId="0" borderId="25" xfId="3" applyFont="1" applyBorder="1" applyAlignment="1">
      <alignment vertical="top" wrapText="1"/>
    </xf>
    <xf numFmtId="0" fontId="39" fillId="0" borderId="31" xfId="3" applyFont="1" applyBorder="1" applyAlignment="1">
      <alignment vertical="top" wrapText="1"/>
    </xf>
    <xf numFmtId="0" fontId="24" fillId="0" borderId="37" xfId="3" applyFont="1" applyBorder="1" applyAlignment="1">
      <alignment horizontal="center" vertical="top" wrapText="1"/>
    </xf>
    <xf numFmtId="0" fontId="24" fillId="0" borderId="38" xfId="3" applyFont="1" applyBorder="1" applyAlignment="1">
      <alignment horizontal="center" vertical="top" wrapText="1"/>
    </xf>
    <xf numFmtId="0" fontId="24" fillId="0" borderId="0" xfId="3" applyFont="1" applyBorder="1" applyAlignment="1">
      <alignment horizontal="center" vertical="top" wrapText="1"/>
    </xf>
    <xf numFmtId="0" fontId="24" fillId="0" borderId="14" xfId="3" applyFont="1" applyBorder="1" applyAlignment="1">
      <alignment horizontal="center" vertical="top" wrapText="1"/>
    </xf>
    <xf numFmtId="0" fontId="24" fillId="0" borderId="12" xfId="3" applyFont="1" applyBorder="1" applyAlignment="1">
      <alignment horizontal="center" vertical="top" wrapText="1"/>
    </xf>
    <xf numFmtId="0" fontId="24" fillId="0" borderId="39" xfId="3" applyFont="1" applyBorder="1" applyAlignment="1">
      <alignment horizontal="center" vertical="top" wrapText="1"/>
    </xf>
    <xf numFmtId="0" fontId="39" fillId="0" borderId="40" xfId="3" applyFont="1" applyBorder="1" applyAlignment="1">
      <alignment vertical="top" wrapText="1"/>
    </xf>
    <xf numFmtId="0" fontId="24" fillId="0" borderId="41" xfId="3" applyFont="1" applyBorder="1" applyAlignment="1">
      <alignment horizontal="center" vertical="top" wrapText="1"/>
    </xf>
    <xf numFmtId="0" fontId="24" fillId="0" borderId="42" xfId="3" applyFont="1" applyBorder="1" applyAlignment="1">
      <alignment horizontal="center" vertical="top" wrapText="1"/>
    </xf>
    <xf numFmtId="0" fontId="39" fillId="0" borderId="11" xfId="3" applyFont="1" applyBorder="1" applyAlignment="1">
      <alignment vertical="top" wrapText="1"/>
    </xf>
    <xf numFmtId="0" fontId="25" fillId="0" borderId="43" xfId="3" applyFont="1" applyBorder="1" applyAlignment="1">
      <alignment horizontal="left" vertical="top" wrapText="1"/>
    </xf>
    <xf numFmtId="0" fontId="25" fillId="0" borderId="44" xfId="3" applyFont="1" applyBorder="1" applyAlignment="1">
      <alignment horizontal="left" vertical="top" wrapText="1"/>
    </xf>
    <xf numFmtId="0" fontId="25" fillId="0" borderId="45" xfId="3" applyFont="1" applyBorder="1" applyAlignment="1">
      <alignment horizontal="left" vertical="top" wrapText="1"/>
    </xf>
    <xf numFmtId="0" fontId="24" fillId="0" borderId="0" xfId="3" applyFont="1" applyBorder="1" applyAlignment="1">
      <alignment horizontal="left" wrapText="1" indent="2"/>
    </xf>
    <xf numFmtId="0" fontId="27" fillId="0" borderId="0" xfId="3" applyFont="1" applyBorder="1" applyAlignment="1">
      <alignment horizontal="center" vertical="top"/>
    </xf>
    <xf numFmtId="0" fontId="24" fillId="0" borderId="11" xfId="3" applyFont="1" applyBorder="1" applyAlignment="1">
      <alignment horizontal="center" vertical="top"/>
    </xf>
    <xf numFmtId="0" fontId="24" fillId="0" borderId="11" xfId="3" applyFont="1" applyBorder="1" applyAlignment="1">
      <alignment horizontal="center" vertical="top" wrapText="1"/>
    </xf>
    <xf numFmtId="0" fontId="39" fillId="0" borderId="11" xfId="3" applyFont="1" applyBorder="1" applyAlignment="1">
      <alignment horizontal="right" vertical="top" wrapText="1"/>
    </xf>
    <xf numFmtId="0" fontId="25" fillId="0" borderId="43" xfId="3" applyFont="1" applyBorder="1" applyAlignment="1">
      <alignment horizontal="center" vertical="center" wrapText="1"/>
    </xf>
    <xf numFmtId="0" fontId="25" fillId="0" borderId="44" xfId="3" applyFont="1" applyBorder="1" applyAlignment="1">
      <alignment horizontal="center" vertical="center" wrapText="1"/>
    </xf>
    <xf numFmtId="0" fontId="25" fillId="0" borderId="45" xfId="3" applyFont="1" applyBorder="1" applyAlignment="1">
      <alignment horizontal="center" vertical="center" wrapText="1"/>
    </xf>
    <xf numFmtId="0" fontId="39" fillId="0" borderId="41" xfId="3" applyFont="1" applyBorder="1" applyAlignment="1">
      <alignment horizontal="center" vertical="top" wrapText="1"/>
    </xf>
    <xf numFmtId="0" fontId="39" fillId="0" borderId="42" xfId="3" applyFont="1" applyBorder="1" applyAlignment="1">
      <alignment horizontal="center" vertical="top" wrapText="1"/>
    </xf>
    <xf numFmtId="0" fontId="24" fillId="0" borderId="11" xfId="3" applyFill="1" applyBorder="1" applyAlignment="1">
      <alignment horizontal="center" vertical="center" wrapText="1"/>
    </xf>
    <xf numFmtId="0" fontId="24" fillId="0" borderId="11" xfId="3" applyFont="1" applyFill="1" applyBorder="1" applyAlignment="1">
      <alignment horizontal="center" vertical="center" wrapText="1"/>
    </xf>
    <xf numFmtId="0" fontId="15" fillId="2" borderId="0" xfId="2" applyFill="1"/>
    <xf numFmtId="0" fontId="15" fillId="0" borderId="0" xfId="2" applyFill="1"/>
    <xf numFmtId="0" fontId="15" fillId="0" borderId="0" xfId="2" applyFont="1" applyFill="1" applyAlignment="1">
      <alignment horizontal="right"/>
    </xf>
    <xf numFmtId="0" fontId="18" fillId="0" borderId="0" xfId="2" applyFont="1" applyFill="1"/>
    <xf numFmtId="0" fontId="18" fillId="0" borderId="0" xfId="2" applyFont="1" applyAlignment="1">
      <alignment horizontal="center"/>
    </xf>
    <xf numFmtId="0" fontId="15" fillId="0" borderId="0" xfId="2" applyFont="1" applyFill="1"/>
    <xf numFmtId="0" fontId="15" fillId="0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15" fillId="0" borderId="0" xfId="2" applyFont="1" applyAlignment="1">
      <alignment horizontal="justify"/>
    </xf>
    <xf numFmtId="0" fontId="18" fillId="0" borderId="5" xfId="2" applyFont="1" applyFill="1" applyBorder="1" applyAlignment="1">
      <alignment horizontal="center" vertical="center"/>
    </xf>
    <xf numFmtId="0" fontId="44" fillId="0" borderId="5" xfId="2" applyFont="1" applyFill="1" applyBorder="1" applyAlignment="1">
      <alignment horizontal="center" vertical="center"/>
    </xf>
    <xf numFmtId="0" fontId="18" fillId="0" borderId="5" xfId="2" applyFont="1" applyFill="1" applyBorder="1" applyAlignment="1">
      <alignment horizontal="center"/>
    </xf>
    <xf numFmtId="0" fontId="15" fillId="2" borderId="0" xfId="2" applyFont="1" applyFill="1"/>
    <xf numFmtId="0" fontId="18" fillId="0" borderId="5" xfId="2" applyFont="1" applyFill="1" applyBorder="1" applyAlignment="1">
      <alignment horizontal="center"/>
    </xf>
    <xf numFmtId="0" fontId="18" fillId="2" borderId="0" xfId="2" applyFont="1" applyFill="1"/>
    <xf numFmtId="0" fontId="18" fillId="0" borderId="6" xfId="2" applyFont="1" applyFill="1" applyBorder="1"/>
    <xf numFmtId="0" fontId="18" fillId="0" borderId="5" xfId="2" applyFont="1" applyFill="1" applyBorder="1"/>
    <xf numFmtId="0" fontId="18" fillId="0" borderId="10" xfId="2" applyFont="1" applyFill="1" applyBorder="1" applyAlignment="1">
      <alignment horizontal="center"/>
    </xf>
    <xf numFmtId="0" fontId="18" fillId="0" borderId="0" xfId="2" applyFont="1" applyAlignment="1">
      <alignment horizontal="left"/>
    </xf>
    <xf numFmtId="0" fontId="15" fillId="0" borderId="9" xfId="2" applyFill="1" applyBorder="1"/>
    <xf numFmtId="0" fontId="15" fillId="0" borderId="5" xfId="2" applyFont="1" applyFill="1" applyBorder="1"/>
    <xf numFmtId="0" fontId="15" fillId="0" borderId="5" xfId="2" applyFill="1" applyBorder="1" applyAlignment="1">
      <alignment horizontal="center"/>
    </xf>
    <xf numFmtId="0" fontId="15" fillId="0" borderId="5" xfId="2" applyFont="1" applyFill="1" applyBorder="1" applyAlignment="1">
      <alignment horizontal="center"/>
    </xf>
    <xf numFmtId="0" fontId="15" fillId="3" borderId="5" xfId="2" applyFont="1" applyFill="1" applyBorder="1" applyAlignment="1">
      <alignment horizontal="center" vertical="top" wrapText="1"/>
    </xf>
    <xf numFmtId="0" fontId="15" fillId="0" borderId="5" xfId="2" applyFont="1" applyBorder="1" applyAlignment="1">
      <alignment horizontal="center" vertical="top" wrapText="1"/>
    </xf>
    <xf numFmtId="0" fontId="15" fillId="0" borderId="5" xfId="2" applyFont="1" applyBorder="1" applyAlignment="1">
      <alignment horizontal="justify" vertical="top" wrapText="1"/>
    </xf>
    <xf numFmtId="0" fontId="15" fillId="0" borderId="5" xfId="2" quotePrefix="1" applyFont="1" applyBorder="1" applyAlignment="1">
      <alignment horizontal="center" vertical="top" wrapText="1"/>
    </xf>
    <xf numFmtId="2" fontId="15" fillId="0" borderId="5" xfId="2" applyNumberFormat="1" applyFont="1" applyBorder="1" applyAlignment="1">
      <alignment horizontal="center" vertical="top" wrapText="1"/>
    </xf>
    <xf numFmtId="0" fontId="45" fillId="0" borderId="5" xfId="2" applyFont="1" applyBorder="1" applyAlignment="1">
      <alignment horizontal="center" vertical="top" wrapText="1"/>
    </xf>
    <xf numFmtId="0" fontId="15" fillId="0" borderId="7" xfId="2" applyFill="1" applyBorder="1"/>
    <xf numFmtId="0" fontId="18" fillId="0" borderId="8" xfId="2" applyFont="1" applyFill="1" applyBorder="1" applyAlignment="1">
      <alignment horizontal="right"/>
    </xf>
    <xf numFmtId="0" fontId="18" fillId="0" borderId="7" xfId="2" applyFont="1" applyFill="1" applyBorder="1" applyAlignment="1">
      <alignment horizontal="center"/>
    </xf>
    <xf numFmtId="0" fontId="18" fillId="0" borderId="46" xfId="2" applyFont="1" applyFill="1" applyBorder="1" applyAlignment="1">
      <alignment horizontal="center"/>
    </xf>
    <xf numFmtId="0" fontId="18" fillId="0" borderId="8" xfId="2" applyFont="1" applyFill="1" applyBorder="1" applyAlignment="1">
      <alignment horizontal="center"/>
    </xf>
    <xf numFmtId="0" fontId="18" fillId="0" borderId="5" xfId="2" applyFont="1" applyBorder="1" applyAlignment="1">
      <alignment horizontal="justify" vertical="top" wrapText="1"/>
    </xf>
    <xf numFmtId="0" fontId="18" fillId="0" borderId="5" xfId="2" applyFont="1" applyBorder="1" applyAlignment="1">
      <alignment horizontal="center" vertical="top" wrapText="1"/>
    </xf>
    <xf numFmtId="2" fontId="18" fillId="0" borderId="7" xfId="2" applyNumberFormat="1" applyFont="1" applyFill="1" applyBorder="1" applyAlignment="1">
      <alignment horizontal="center"/>
    </xf>
    <xf numFmtId="2" fontId="18" fillId="0" borderId="46" xfId="2" applyNumberFormat="1" applyFont="1" applyFill="1" applyBorder="1" applyAlignment="1">
      <alignment horizontal="center"/>
    </xf>
    <xf numFmtId="2" fontId="18" fillId="0" borderId="8" xfId="2" applyNumberFormat="1" applyFont="1" applyFill="1" applyBorder="1" applyAlignment="1">
      <alignment horizontal="center"/>
    </xf>
    <xf numFmtId="0" fontId="46" fillId="0" borderId="47" xfId="2" applyFont="1" applyBorder="1" applyAlignment="1">
      <alignment horizontal="left" vertical="center" wrapText="1"/>
    </xf>
    <xf numFmtId="0" fontId="47" fillId="0" borderId="0" xfId="2" applyFont="1" applyBorder="1" applyAlignment="1">
      <alignment horizontal="right" vertical="top" wrapText="1"/>
    </xf>
    <xf numFmtId="0" fontId="46" fillId="0" borderId="0" xfId="2" applyFont="1" applyBorder="1" applyAlignment="1">
      <alignment horizontal="left" vertical="top" readingOrder="1"/>
    </xf>
    <xf numFmtId="0" fontId="48" fillId="0" borderId="0" xfId="2" applyFont="1" applyBorder="1" applyAlignment="1">
      <alignment horizontal="right" vertical="top" wrapText="1"/>
    </xf>
    <xf numFmtId="0" fontId="49" fillId="0" borderId="0" xfId="2" quotePrefix="1" applyFont="1" applyBorder="1" applyAlignment="1">
      <alignment horizontal="justify" vertical="top" wrapText="1"/>
    </xf>
    <xf numFmtId="0" fontId="49" fillId="0" borderId="0" xfId="2" quotePrefix="1" applyFont="1"/>
    <xf numFmtId="0" fontId="49" fillId="0" borderId="0" xfId="2" applyFont="1" applyBorder="1" applyAlignment="1">
      <alignment horizontal="center" vertical="top" wrapText="1"/>
    </xf>
    <xf numFmtId="0" fontId="15" fillId="0" borderId="48" xfId="2" applyFill="1" applyBorder="1"/>
    <xf numFmtId="0" fontId="50" fillId="0" borderId="0" xfId="2" applyFont="1" applyAlignment="1">
      <alignment horizontal="left"/>
    </xf>
    <xf numFmtId="0" fontId="15" fillId="0" borderId="0" xfId="2" applyAlignment="1">
      <alignment horizontal="left"/>
    </xf>
    <xf numFmtId="0" fontId="51" fillId="0" borderId="0" xfId="2" applyFont="1" applyAlignment="1">
      <alignment horizontal="left"/>
    </xf>
    <xf numFmtId="0" fontId="52" fillId="0" borderId="0" xfId="2" applyFont="1" applyAlignment="1">
      <alignment horizontal="left"/>
    </xf>
    <xf numFmtId="0" fontId="15" fillId="0" borderId="10" xfId="2" applyFill="1" applyBorder="1"/>
    <xf numFmtId="0" fontId="53" fillId="0" borderId="0" xfId="2" applyFont="1" applyFill="1"/>
    <xf numFmtId="0" fontId="15" fillId="0" borderId="0" xfId="2" applyFill="1" applyAlignment="1">
      <alignment horizontal="left"/>
    </xf>
    <xf numFmtId="0" fontId="52" fillId="0" borderId="0" xfId="2" applyFont="1" applyFill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</xdr:row>
      <xdr:rowOff>0</xdr:rowOff>
    </xdr:from>
    <xdr:to>
      <xdr:col>14</xdr:col>
      <xdr:colOff>238125</xdr:colOff>
      <xdr:row>3</xdr:row>
      <xdr:rowOff>38100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5EFBA353-8B20-441B-9684-6971C3477526}"/>
            </a:ext>
          </a:extLst>
        </xdr:cNvPr>
        <xdr:cNvCxnSpPr/>
      </xdr:nvCxnSpPr>
      <xdr:spPr>
        <a:xfrm>
          <a:off x="7610475" y="161925"/>
          <a:ext cx="828675" cy="371475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266700</xdr:colOff>
      <xdr:row>2</xdr:row>
      <xdr:rowOff>0</xdr:rowOff>
    </xdr:from>
    <xdr:to>
      <xdr:col>18</xdr:col>
      <xdr:colOff>57150</xdr:colOff>
      <xdr:row>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EB26ECFD-B9E0-498E-BFD7-B9657DAB89EB}"/>
            </a:ext>
          </a:extLst>
        </xdr:cNvPr>
        <xdr:cNvSpPr txBox="1"/>
      </xdr:nvSpPr>
      <xdr:spPr>
        <a:xfrm>
          <a:off x="8467725" y="333375"/>
          <a:ext cx="22288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d-ID" sz="1100"/>
            <a:t>kode ini</a:t>
          </a:r>
          <a:r>
            <a:rPr lang="id-ID" sz="1100" baseline="0"/>
            <a:t> </a:t>
          </a:r>
          <a:r>
            <a:rPr lang="id-ID" sz="1100"/>
            <a:t>harus ditulis karena bisa menjadi temuan saat audit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37</xdr:row>
          <xdr:rowOff>0</xdr:rowOff>
        </xdr:from>
        <xdr:to>
          <xdr:col>0</xdr:col>
          <xdr:colOff>0</xdr:colOff>
          <xdr:row>37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39</xdr:row>
          <xdr:rowOff>0</xdr:rowOff>
        </xdr:from>
        <xdr:to>
          <xdr:col>18</xdr:col>
          <xdr:colOff>0</xdr:colOff>
          <xdr:row>41</xdr:row>
          <xdr:rowOff>9525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142875</xdr:rowOff>
    </xdr:from>
    <xdr:to>
      <xdr:col>2</xdr:col>
      <xdr:colOff>0</xdr:colOff>
      <xdr:row>2</xdr:row>
      <xdr:rowOff>476250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5429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965201</xdr:colOff>
      <xdr:row>0</xdr:row>
      <xdr:rowOff>0</xdr:rowOff>
    </xdr:from>
    <xdr:to>
      <xdr:col>6</xdr:col>
      <xdr:colOff>800100</xdr:colOff>
      <xdr:row>1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305801" y="0"/>
          <a:ext cx="1511299" cy="558800"/>
          <a:chOff x="13234" y="418"/>
          <a:chExt cx="2280" cy="87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3234" y="418"/>
            <a:ext cx="2280" cy="4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Calibri"/>
              </a:rPr>
              <a:t>BB03-RK08-RII.0</a:t>
            </a:r>
            <a:endParaRPr lang="en-US" sz="11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1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3234" y="855"/>
            <a:ext cx="2280" cy="4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Calibri"/>
              </a:rPr>
              <a:t>25 Juni 2013</a:t>
            </a:r>
            <a:endParaRPr lang="en-US" sz="11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11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D/UPBJJ%202019/BBLBA%202019/20191/Pedoman_ISO_terkait_Tutorial_(bagian_2)/15.%20BB03-RK06a-RII.2%20&amp;%20RK06c-RII.1%20Rekap%20Nilai%20Tugas%20TTM%20-%20Nilai%20Partisipasi%20TTM%20(5%20Jan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lai Tugas TTM"/>
      <sheetName val="Nilai Partisipasi TTM"/>
    </sheetNames>
    <sheetDataSet>
      <sheetData sheetId="0"/>
      <sheetData sheetId="1">
        <row r="15">
          <cell r="B15" t="str">
            <v>Nur Ajijah</v>
          </cell>
          <cell r="C15"/>
          <cell r="D15"/>
          <cell r="E15"/>
          <cell r="F15">
            <v>823455678</v>
          </cell>
          <cell r="G15">
            <v>8</v>
          </cell>
          <cell r="K15">
            <v>89.125</v>
          </cell>
        </row>
        <row r="16">
          <cell r="B16"/>
          <cell r="C16"/>
          <cell r="D16"/>
          <cell r="E16"/>
          <cell r="F16"/>
          <cell r="G16"/>
          <cell r="K16">
            <v>0</v>
          </cell>
        </row>
        <row r="17">
          <cell r="B17"/>
          <cell r="C17"/>
          <cell r="D17"/>
          <cell r="E17"/>
          <cell r="F17"/>
          <cell r="G17"/>
          <cell r="K17">
            <v>0</v>
          </cell>
        </row>
        <row r="18">
          <cell r="B18"/>
          <cell r="C18"/>
          <cell r="D18"/>
          <cell r="E18"/>
          <cell r="F18"/>
          <cell r="G18"/>
          <cell r="K18">
            <v>0</v>
          </cell>
        </row>
        <row r="19">
          <cell r="B19"/>
          <cell r="C19"/>
          <cell r="D19"/>
          <cell r="E19"/>
          <cell r="F19"/>
          <cell r="G19"/>
          <cell r="K19">
            <v>0</v>
          </cell>
        </row>
        <row r="20">
          <cell r="B20"/>
          <cell r="C20"/>
          <cell r="D20"/>
          <cell r="E20"/>
          <cell r="F20"/>
          <cell r="G20"/>
          <cell r="K20">
            <v>0</v>
          </cell>
        </row>
        <row r="21">
          <cell r="B21"/>
          <cell r="C21"/>
          <cell r="D21"/>
          <cell r="E21"/>
          <cell r="F21"/>
          <cell r="G21"/>
          <cell r="K21">
            <v>0</v>
          </cell>
        </row>
        <row r="22">
          <cell r="B22"/>
          <cell r="C22"/>
          <cell r="D22"/>
          <cell r="E22"/>
          <cell r="F22"/>
          <cell r="G22"/>
          <cell r="K22">
            <v>0</v>
          </cell>
        </row>
        <row r="23">
          <cell r="B23"/>
          <cell r="C23"/>
          <cell r="D23"/>
          <cell r="E23"/>
          <cell r="F23"/>
          <cell r="G23"/>
          <cell r="K23">
            <v>0</v>
          </cell>
        </row>
        <row r="24">
          <cell r="B24"/>
          <cell r="C24"/>
          <cell r="D24"/>
          <cell r="E24"/>
          <cell r="F24"/>
          <cell r="G24"/>
          <cell r="K24">
            <v>0</v>
          </cell>
        </row>
        <row r="25">
          <cell r="B25"/>
          <cell r="C25"/>
          <cell r="D25"/>
          <cell r="E25"/>
          <cell r="F25"/>
          <cell r="G25"/>
          <cell r="K25">
            <v>0</v>
          </cell>
        </row>
        <row r="26">
          <cell r="B26"/>
          <cell r="C26"/>
          <cell r="D26"/>
          <cell r="E26"/>
          <cell r="F26"/>
          <cell r="G26"/>
          <cell r="K26">
            <v>0</v>
          </cell>
        </row>
        <row r="27">
          <cell r="B27"/>
          <cell r="C27"/>
          <cell r="D27"/>
          <cell r="E27"/>
          <cell r="F27"/>
          <cell r="G27"/>
          <cell r="K27">
            <v>0</v>
          </cell>
        </row>
        <row r="28">
          <cell r="B28"/>
          <cell r="C28"/>
          <cell r="D28"/>
          <cell r="E28"/>
          <cell r="F28"/>
          <cell r="G28"/>
          <cell r="K28">
            <v>0</v>
          </cell>
        </row>
        <row r="29">
          <cell r="B29"/>
          <cell r="C29"/>
          <cell r="D29"/>
          <cell r="E29"/>
          <cell r="F29"/>
          <cell r="G29"/>
          <cell r="K29">
            <v>0</v>
          </cell>
        </row>
        <row r="30">
          <cell r="B30"/>
          <cell r="C30"/>
          <cell r="D30"/>
          <cell r="E30"/>
          <cell r="F30"/>
          <cell r="G30"/>
          <cell r="K30">
            <v>0</v>
          </cell>
        </row>
        <row r="31">
          <cell r="B31"/>
          <cell r="C31"/>
          <cell r="D31"/>
          <cell r="E31"/>
          <cell r="F31"/>
          <cell r="G31"/>
          <cell r="K31">
            <v>0</v>
          </cell>
        </row>
        <row r="32">
          <cell r="B32"/>
          <cell r="C32"/>
          <cell r="D32"/>
          <cell r="E32"/>
          <cell r="F32"/>
          <cell r="G32"/>
          <cell r="K32">
            <v>0</v>
          </cell>
        </row>
        <row r="33">
          <cell r="F33"/>
          <cell r="G33"/>
          <cell r="K33">
            <v>0</v>
          </cell>
        </row>
        <row r="34">
          <cell r="F34"/>
          <cell r="G34"/>
          <cell r="K34">
            <v>0</v>
          </cell>
        </row>
        <row r="35">
          <cell r="B35"/>
          <cell r="C35"/>
          <cell r="D35"/>
          <cell r="E35"/>
          <cell r="F35"/>
          <cell r="G35"/>
          <cell r="K3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topLeftCell="A4" zoomScaleSheetLayoutView="100" workbookViewId="0">
      <selection activeCell="M32" sqref="M32"/>
    </sheetView>
  </sheetViews>
  <sheetFormatPr defaultColWidth="9.140625" defaultRowHeight="12.75" x14ac:dyDescent="0.2"/>
  <cols>
    <col min="1" max="1" width="6.140625" style="1" customWidth="1"/>
    <col min="2" max="2" width="19" style="1" customWidth="1"/>
    <col min="3" max="3" width="1.28515625" style="1" customWidth="1"/>
    <col min="4" max="4" width="9.140625" style="1"/>
    <col min="5" max="5" width="4" style="1" customWidth="1"/>
    <col min="6" max="6" width="12.42578125" style="1" customWidth="1"/>
    <col min="7" max="7" width="10.42578125" style="1" customWidth="1"/>
    <col min="8" max="10" width="6.7109375" style="1" customWidth="1"/>
    <col min="11" max="11" width="13" style="1" customWidth="1"/>
    <col min="12" max="16384" width="9.140625" style="1"/>
  </cols>
  <sheetData>
    <row r="1" spans="1:13" x14ac:dyDescent="0.2">
      <c r="L1" s="127" t="s">
        <v>0</v>
      </c>
      <c r="M1" s="128"/>
    </row>
    <row r="2" spans="1:13" ht="13.5" thickBot="1" x14ac:dyDescent="0.25">
      <c r="L2" s="129" t="s">
        <v>1</v>
      </c>
      <c r="M2" s="130"/>
    </row>
    <row r="3" spans="1:13" x14ac:dyDescent="0.2">
      <c r="L3" s="2"/>
      <c r="M3" s="3"/>
    </row>
    <row r="4" spans="1:13" x14ac:dyDescent="0.2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x14ac:dyDescent="0.2">
      <c r="A5" s="126" t="s">
        <v>3</v>
      </c>
      <c r="B5" s="126"/>
      <c r="C5" s="1" t="s">
        <v>4</v>
      </c>
      <c r="K5" s="1" t="s">
        <v>5</v>
      </c>
      <c r="L5" s="1" t="s">
        <v>6</v>
      </c>
    </row>
    <row r="6" spans="1:13" x14ac:dyDescent="0.2">
      <c r="A6" s="126" t="s">
        <v>7</v>
      </c>
      <c r="B6" s="126"/>
      <c r="C6" s="1" t="s">
        <v>4</v>
      </c>
      <c r="K6" s="1" t="s">
        <v>8</v>
      </c>
      <c r="L6" s="1" t="s">
        <v>4</v>
      </c>
    </row>
    <row r="7" spans="1:13" x14ac:dyDescent="0.2">
      <c r="A7" s="126" t="s">
        <v>9</v>
      </c>
      <c r="B7" s="126"/>
      <c r="C7" s="1" t="s">
        <v>4</v>
      </c>
      <c r="K7" s="1" t="s">
        <v>10</v>
      </c>
      <c r="L7" s="1" t="s">
        <v>6</v>
      </c>
    </row>
    <row r="8" spans="1:13" x14ac:dyDescent="0.2">
      <c r="A8" s="126" t="s">
        <v>11</v>
      </c>
      <c r="B8" s="126"/>
      <c r="C8" s="1" t="s">
        <v>4</v>
      </c>
      <c r="K8" s="4" t="s">
        <v>12</v>
      </c>
      <c r="L8" s="4" t="s">
        <v>6</v>
      </c>
    </row>
    <row r="9" spans="1:13" x14ac:dyDescent="0.2">
      <c r="A9" s="126" t="s">
        <v>13</v>
      </c>
      <c r="B9" s="126"/>
      <c r="C9" s="1" t="s">
        <v>4</v>
      </c>
      <c r="K9" s="4" t="s">
        <v>14</v>
      </c>
      <c r="L9" s="4" t="s">
        <v>6</v>
      </c>
    </row>
    <row r="11" spans="1:13" x14ac:dyDescent="0.2">
      <c r="A11" s="133" t="s">
        <v>15</v>
      </c>
      <c r="B11" s="133" t="s">
        <v>16</v>
      </c>
      <c r="C11" s="133"/>
      <c r="D11" s="133"/>
      <c r="E11" s="133"/>
      <c r="F11" s="133" t="s">
        <v>17</v>
      </c>
      <c r="G11" s="133" t="s">
        <v>18</v>
      </c>
      <c r="H11" s="133" t="s">
        <v>19</v>
      </c>
      <c r="I11" s="133"/>
      <c r="J11" s="133"/>
      <c r="K11" s="133" t="s">
        <v>20</v>
      </c>
      <c r="L11" s="134" t="s">
        <v>21</v>
      </c>
      <c r="M11" s="133" t="s">
        <v>22</v>
      </c>
    </row>
    <row r="12" spans="1:13" x14ac:dyDescent="0.2">
      <c r="A12" s="133"/>
      <c r="B12" s="133"/>
      <c r="C12" s="133"/>
      <c r="D12" s="133"/>
      <c r="E12" s="133"/>
      <c r="F12" s="133"/>
      <c r="G12" s="133"/>
      <c r="H12" s="5">
        <v>1</v>
      </c>
      <c r="I12" s="5">
        <v>2</v>
      </c>
      <c r="J12" s="5">
        <v>3</v>
      </c>
      <c r="K12" s="133"/>
      <c r="L12" s="134"/>
      <c r="M12" s="133"/>
    </row>
    <row r="13" spans="1:13" ht="20.100000000000001" customHeight="1" x14ac:dyDescent="0.2">
      <c r="A13" s="6">
        <v>1</v>
      </c>
      <c r="B13" s="132" t="str">
        <f>'[1]Nilai Partisipasi TTM'!B15:E15</f>
        <v>Nur Ajijah</v>
      </c>
      <c r="C13" s="132"/>
      <c r="D13" s="132"/>
      <c r="E13" s="132"/>
      <c r="F13" s="5">
        <f>'[1]Nilai Partisipasi TTM'!F15</f>
        <v>823455678</v>
      </c>
      <c r="G13" s="6">
        <f>'[1]Nilai Partisipasi TTM'!G15</f>
        <v>8</v>
      </c>
      <c r="H13" s="6"/>
      <c r="I13" s="6"/>
      <c r="J13" s="6"/>
      <c r="K13" s="6" t="e">
        <f>AVERAGEA(H13:J13)</f>
        <v>#DIV/0!</v>
      </c>
      <c r="L13" s="7">
        <f>'[1]Nilai Partisipasi TTM'!K15</f>
        <v>89.125</v>
      </c>
      <c r="M13" s="6" t="e">
        <f>(3*L13+7*K13)/10</f>
        <v>#DIV/0!</v>
      </c>
    </row>
    <row r="14" spans="1:13" ht="20.100000000000001" customHeight="1" x14ac:dyDescent="0.2">
      <c r="A14" s="6">
        <v>2</v>
      </c>
      <c r="B14" s="132">
        <f>'[1]Nilai Partisipasi TTM'!B16:E16</f>
        <v>0</v>
      </c>
      <c r="C14" s="132"/>
      <c r="D14" s="132"/>
      <c r="E14" s="132"/>
      <c r="F14" s="5">
        <f>'[1]Nilai Partisipasi TTM'!F16</f>
        <v>0</v>
      </c>
      <c r="G14" s="6">
        <f>'[1]Nilai Partisipasi TTM'!G16</f>
        <v>0</v>
      </c>
      <c r="H14" s="6"/>
      <c r="I14" s="6"/>
      <c r="J14" s="6"/>
      <c r="K14" s="6" t="e">
        <f t="shared" ref="K14:K33" si="0">AVERAGEA(H14:J14)</f>
        <v>#DIV/0!</v>
      </c>
      <c r="L14" s="7">
        <f>'[1]Nilai Partisipasi TTM'!K16</f>
        <v>0</v>
      </c>
      <c r="M14" s="6" t="e">
        <f t="shared" ref="M14:M33" si="1">(3*L14+7*K14)/10</f>
        <v>#DIV/0!</v>
      </c>
    </row>
    <row r="15" spans="1:13" ht="20.100000000000001" customHeight="1" x14ac:dyDescent="0.2">
      <c r="A15" s="6">
        <v>3</v>
      </c>
      <c r="B15" s="132">
        <f>'[1]Nilai Partisipasi TTM'!B17:E17</f>
        <v>0</v>
      </c>
      <c r="C15" s="132"/>
      <c r="D15" s="132"/>
      <c r="E15" s="132"/>
      <c r="F15" s="5">
        <f>'[1]Nilai Partisipasi TTM'!F17</f>
        <v>0</v>
      </c>
      <c r="G15" s="6">
        <f>'[1]Nilai Partisipasi TTM'!G17</f>
        <v>0</v>
      </c>
      <c r="H15" s="6"/>
      <c r="I15" s="6"/>
      <c r="J15" s="6"/>
      <c r="K15" s="6" t="e">
        <f t="shared" si="0"/>
        <v>#DIV/0!</v>
      </c>
      <c r="L15" s="7">
        <f>'[1]Nilai Partisipasi TTM'!K17</f>
        <v>0</v>
      </c>
      <c r="M15" s="6" t="e">
        <f t="shared" si="1"/>
        <v>#DIV/0!</v>
      </c>
    </row>
    <row r="16" spans="1:13" ht="20.100000000000001" customHeight="1" x14ac:dyDescent="0.2">
      <c r="A16" s="6">
        <v>4</v>
      </c>
      <c r="B16" s="132">
        <f>'[1]Nilai Partisipasi TTM'!B18:E18</f>
        <v>0</v>
      </c>
      <c r="C16" s="132"/>
      <c r="D16" s="132"/>
      <c r="E16" s="132"/>
      <c r="F16" s="5">
        <f>'[1]Nilai Partisipasi TTM'!F18</f>
        <v>0</v>
      </c>
      <c r="G16" s="6">
        <f>'[1]Nilai Partisipasi TTM'!G18</f>
        <v>0</v>
      </c>
      <c r="H16" s="6"/>
      <c r="I16" s="6"/>
      <c r="J16" s="6"/>
      <c r="K16" s="6" t="e">
        <f t="shared" si="0"/>
        <v>#DIV/0!</v>
      </c>
      <c r="L16" s="7">
        <f>'[1]Nilai Partisipasi TTM'!K18</f>
        <v>0</v>
      </c>
      <c r="M16" s="6" t="e">
        <f t="shared" si="1"/>
        <v>#DIV/0!</v>
      </c>
    </row>
    <row r="17" spans="1:13" ht="20.100000000000001" customHeight="1" x14ac:dyDescent="0.2">
      <c r="A17" s="6">
        <v>5</v>
      </c>
      <c r="B17" s="132">
        <f>'[1]Nilai Partisipasi TTM'!B19:E19</f>
        <v>0</v>
      </c>
      <c r="C17" s="132"/>
      <c r="D17" s="132"/>
      <c r="E17" s="132"/>
      <c r="F17" s="5">
        <f>'[1]Nilai Partisipasi TTM'!F19</f>
        <v>0</v>
      </c>
      <c r="G17" s="6">
        <f>'[1]Nilai Partisipasi TTM'!G19</f>
        <v>0</v>
      </c>
      <c r="H17" s="6"/>
      <c r="I17" s="6"/>
      <c r="J17" s="6"/>
      <c r="K17" s="6" t="e">
        <f t="shared" si="0"/>
        <v>#DIV/0!</v>
      </c>
      <c r="L17" s="7">
        <f>'[1]Nilai Partisipasi TTM'!K19</f>
        <v>0</v>
      </c>
      <c r="M17" s="6" t="e">
        <f t="shared" si="1"/>
        <v>#DIV/0!</v>
      </c>
    </row>
    <row r="18" spans="1:13" ht="20.100000000000001" customHeight="1" x14ac:dyDescent="0.2">
      <c r="A18" s="6">
        <v>6</v>
      </c>
      <c r="B18" s="132">
        <f>'[1]Nilai Partisipasi TTM'!B20:E20</f>
        <v>0</v>
      </c>
      <c r="C18" s="132"/>
      <c r="D18" s="132"/>
      <c r="E18" s="132"/>
      <c r="F18" s="5">
        <f>'[1]Nilai Partisipasi TTM'!F20</f>
        <v>0</v>
      </c>
      <c r="G18" s="6">
        <f>'[1]Nilai Partisipasi TTM'!G20</f>
        <v>0</v>
      </c>
      <c r="H18" s="6"/>
      <c r="I18" s="6"/>
      <c r="J18" s="6"/>
      <c r="K18" s="6" t="e">
        <f t="shared" si="0"/>
        <v>#DIV/0!</v>
      </c>
      <c r="L18" s="7">
        <f>'[1]Nilai Partisipasi TTM'!K20</f>
        <v>0</v>
      </c>
      <c r="M18" s="6" t="e">
        <f t="shared" si="1"/>
        <v>#DIV/0!</v>
      </c>
    </row>
    <row r="19" spans="1:13" ht="20.100000000000001" customHeight="1" x14ac:dyDescent="0.2">
      <c r="A19" s="6">
        <v>7</v>
      </c>
      <c r="B19" s="132">
        <f>'[1]Nilai Partisipasi TTM'!B21:E21</f>
        <v>0</v>
      </c>
      <c r="C19" s="132"/>
      <c r="D19" s="132"/>
      <c r="E19" s="132"/>
      <c r="F19" s="5">
        <f>'[1]Nilai Partisipasi TTM'!F21</f>
        <v>0</v>
      </c>
      <c r="G19" s="6">
        <f>'[1]Nilai Partisipasi TTM'!G21</f>
        <v>0</v>
      </c>
      <c r="H19" s="6"/>
      <c r="I19" s="6"/>
      <c r="J19" s="6"/>
      <c r="K19" s="6" t="e">
        <f t="shared" si="0"/>
        <v>#DIV/0!</v>
      </c>
      <c r="L19" s="7">
        <f>'[1]Nilai Partisipasi TTM'!K21</f>
        <v>0</v>
      </c>
      <c r="M19" s="6" t="e">
        <f t="shared" si="1"/>
        <v>#DIV/0!</v>
      </c>
    </row>
    <row r="20" spans="1:13" ht="20.100000000000001" customHeight="1" x14ac:dyDescent="0.2">
      <c r="A20" s="6">
        <v>8</v>
      </c>
      <c r="B20" s="132">
        <f>'[1]Nilai Partisipasi TTM'!B22:E22</f>
        <v>0</v>
      </c>
      <c r="C20" s="132"/>
      <c r="D20" s="132"/>
      <c r="E20" s="132"/>
      <c r="F20" s="5">
        <f>'[1]Nilai Partisipasi TTM'!F22</f>
        <v>0</v>
      </c>
      <c r="G20" s="6">
        <f>'[1]Nilai Partisipasi TTM'!G22</f>
        <v>0</v>
      </c>
      <c r="H20" s="6"/>
      <c r="I20" s="6"/>
      <c r="J20" s="6"/>
      <c r="K20" s="6" t="e">
        <f t="shared" si="0"/>
        <v>#DIV/0!</v>
      </c>
      <c r="L20" s="7">
        <f>'[1]Nilai Partisipasi TTM'!K22</f>
        <v>0</v>
      </c>
      <c r="M20" s="6" t="e">
        <f t="shared" si="1"/>
        <v>#DIV/0!</v>
      </c>
    </row>
    <row r="21" spans="1:13" ht="20.100000000000001" customHeight="1" x14ac:dyDescent="0.2">
      <c r="A21" s="6">
        <v>9</v>
      </c>
      <c r="B21" s="132">
        <f>'[1]Nilai Partisipasi TTM'!B23:E23</f>
        <v>0</v>
      </c>
      <c r="C21" s="132"/>
      <c r="D21" s="132"/>
      <c r="E21" s="132"/>
      <c r="F21" s="5">
        <f>'[1]Nilai Partisipasi TTM'!F23</f>
        <v>0</v>
      </c>
      <c r="G21" s="6">
        <f>'[1]Nilai Partisipasi TTM'!G23</f>
        <v>0</v>
      </c>
      <c r="H21" s="6"/>
      <c r="I21" s="6"/>
      <c r="J21" s="6"/>
      <c r="K21" s="6" t="e">
        <f t="shared" si="0"/>
        <v>#DIV/0!</v>
      </c>
      <c r="L21" s="7">
        <f>'[1]Nilai Partisipasi TTM'!K23</f>
        <v>0</v>
      </c>
      <c r="M21" s="6" t="e">
        <f t="shared" si="1"/>
        <v>#DIV/0!</v>
      </c>
    </row>
    <row r="22" spans="1:13" ht="20.100000000000001" customHeight="1" x14ac:dyDescent="0.2">
      <c r="A22" s="6">
        <v>10</v>
      </c>
      <c r="B22" s="132">
        <f>'[1]Nilai Partisipasi TTM'!B24:E24</f>
        <v>0</v>
      </c>
      <c r="C22" s="132"/>
      <c r="D22" s="132"/>
      <c r="E22" s="132"/>
      <c r="F22" s="5">
        <f>'[1]Nilai Partisipasi TTM'!F24</f>
        <v>0</v>
      </c>
      <c r="G22" s="6">
        <f>'[1]Nilai Partisipasi TTM'!G24</f>
        <v>0</v>
      </c>
      <c r="H22" s="6"/>
      <c r="I22" s="6"/>
      <c r="J22" s="6"/>
      <c r="K22" s="6" t="e">
        <f t="shared" si="0"/>
        <v>#DIV/0!</v>
      </c>
      <c r="L22" s="7">
        <f>'[1]Nilai Partisipasi TTM'!K24</f>
        <v>0</v>
      </c>
      <c r="M22" s="6" t="e">
        <f t="shared" si="1"/>
        <v>#DIV/0!</v>
      </c>
    </row>
    <row r="23" spans="1:13" ht="20.100000000000001" customHeight="1" x14ac:dyDescent="0.2">
      <c r="A23" s="6">
        <v>11</v>
      </c>
      <c r="B23" s="132">
        <f>'[1]Nilai Partisipasi TTM'!B25:E25</f>
        <v>0</v>
      </c>
      <c r="C23" s="132"/>
      <c r="D23" s="132"/>
      <c r="E23" s="132"/>
      <c r="F23" s="5">
        <f>'[1]Nilai Partisipasi TTM'!F25</f>
        <v>0</v>
      </c>
      <c r="G23" s="6">
        <f>'[1]Nilai Partisipasi TTM'!G25</f>
        <v>0</v>
      </c>
      <c r="H23" s="6"/>
      <c r="I23" s="6"/>
      <c r="J23" s="6"/>
      <c r="K23" s="6" t="e">
        <f t="shared" si="0"/>
        <v>#DIV/0!</v>
      </c>
      <c r="L23" s="7">
        <f>'[1]Nilai Partisipasi TTM'!K25</f>
        <v>0</v>
      </c>
      <c r="M23" s="6" t="e">
        <f t="shared" si="1"/>
        <v>#DIV/0!</v>
      </c>
    </row>
    <row r="24" spans="1:13" ht="20.100000000000001" customHeight="1" x14ac:dyDescent="0.2">
      <c r="A24" s="6">
        <v>12</v>
      </c>
      <c r="B24" s="132">
        <f>'[1]Nilai Partisipasi TTM'!B26:E26</f>
        <v>0</v>
      </c>
      <c r="C24" s="132"/>
      <c r="D24" s="132"/>
      <c r="E24" s="132"/>
      <c r="F24" s="5">
        <f>'[1]Nilai Partisipasi TTM'!F26</f>
        <v>0</v>
      </c>
      <c r="G24" s="6">
        <f>'[1]Nilai Partisipasi TTM'!G26</f>
        <v>0</v>
      </c>
      <c r="H24" s="6"/>
      <c r="I24" s="6"/>
      <c r="J24" s="6"/>
      <c r="K24" s="6" t="e">
        <f t="shared" si="0"/>
        <v>#DIV/0!</v>
      </c>
      <c r="L24" s="7">
        <f>'[1]Nilai Partisipasi TTM'!K26</f>
        <v>0</v>
      </c>
      <c r="M24" s="6" t="e">
        <f t="shared" si="1"/>
        <v>#DIV/0!</v>
      </c>
    </row>
    <row r="25" spans="1:13" ht="20.100000000000001" customHeight="1" x14ac:dyDescent="0.2">
      <c r="A25" s="6">
        <v>13</v>
      </c>
      <c r="B25" s="132">
        <f>'[1]Nilai Partisipasi TTM'!B27:E27</f>
        <v>0</v>
      </c>
      <c r="C25" s="132"/>
      <c r="D25" s="132"/>
      <c r="E25" s="132"/>
      <c r="F25" s="5">
        <f>'[1]Nilai Partisipasi TTM'!F27</f>
        <v>0</v>
      </c>
      <c r="G25" s="6">
        <f>'[1]Nilai Partisipasi TTM'!G27</f>
        <v>0</v>
      </c>
      <c r="H25" s="6"/>
      <c r="I25" s="6"/>
      <c r="J25" s="6"/>
      <c r="K25" s="6" t="e">
        <f t="shared" si="0"/>
        <v>#DIV/0!</v>
      </c>
      <c r="L25" s="7">
        <f>'[1]Nilai Partisipasi TTM'!K27</f>
        <v>0</v>
      </c>
      <c r="M25" s="6" t="e">
        <f t="shared" si="1"/>
        <v>#DIV/0!</v>
      </c>
    </row>
    <row r="26" spans="1:13" ht="20.100000000000001" customHeight="1" x14ac:dyDescent="0.2">
      <c r="A26" s="6">
        <v>14</v>
      </c>
      <c r="B26" s="132">
        <f>'[1]Nilai Partisipasi TTM'!B28:E28</f>
        <v>0</v>
      </c>
      <c r="C26" s="132"/>
      <c r="D26" s="132"/>
      <c r="E26" s="132"/>
      <c r="F26" s="5">
        <f>'[1]Nilai Partisipasi TTM'!F28</f>
        <v>0</v>
      </c>
      <c r="G26" s="6">
        <f>'[1]Nilai Partisipasi TTM'!G28</f>
        <v>0</v>
      </c>
      <c r="H26" s="6"/>
      <c r="I26" s="6"/>
      <c r="J26" s="6"/>
      <c r="K26" s="6" t="e">
        <f t="shared" si="0"/>
        <v>#DIV/0!</v>
      </c>
      <c r="L26" s="7">
        <f>'[1]Nilai Partisipasi TTM'!K28</f>
        <v>0</v>
      </c>
      <c r="M26" s="6" t="e">
        <f t="shared" si="1"/>
        <v>#DIV/0!</v>
      </c>
    </row>
    <row r="27" spans="1:13" ht="20.100000000000001" customHeight="1" x14ac:dyDescent="0.2">
      <c r="A27" s="6">
        <v>15</v>
      </c>
      <c r="B27" s="132">
        <f>'[1]Nilai Partisipasi TTM'!B29:E29</f>
        <v>0</v>
      </c>
      <c r="C27" s="132"/>
      <c r="D27" s="132"/>
      <c r="E27" s="132"/>
      <c r="F27" s="5">
        <f>'[1]Nilai Partisipasi TTM'!F29</f>
        <v>0</v>
      </c>
      <c r="G27" s="6">
        <f>'[1]Nilai Partisipasi TTM'!G29</f>
        <v>0</v>
      </c>
      <c r="H27" s="6"/>
      <c r="I27" s="6"/>
      <c r="J27" s="6"/>
      <c r="K27" s="6" t="e">
        <f t="shared" si="0"/>
        <v>#DIV/0!</v>
      </c>
      <c r="L27" s="7">
        <f>'[1]Nilai Partisipasi TTM'!K29</f>
        <v>0</v>
      </c>
      <c r="M27" s="6" t="e">
        <f t="shared" si="1"/>
        <v>#DIV/0!</v>
      </c>
    </row>
    <row r="28" spans="1:13" ht="20.100000000000001" customHeight="1" x14ac:dyDescent="0.2">
      <c r="A28" s="6">
        <v>16</v>
      </c>
      <c r="B28" s="132">
        <f>'[1]Nilai Partisipasi TTM'!B30:E30</f>
        <v>0</v>
      </c>
      <c r="C28" s="132"/>
      <c r="D28" s="132"/>
      <c r="E28" s="132"/>
      <c r="F28" s="5">
        <f>'[1]Nilai Partisipasi TTM'!F30</f>
        <v>0</v>
      </c>
      <c r="G28" s="6">
        <f>'[1]Nilai Partisipasi TTM'!G30</f>
        <v>0</v>
      </c>
      <c r="H28" s="6"/>
      <c r="I28" s="6"/>
      <c r="J28" s="6"/>
      <c r="K28" s="6" t="e">
        <f t="shared" si="0"/>
        <v>#DIV/0!</v>
      </c>
      <c r="L28" s="7">
        <f>'[1]Nilai Partisipasi TTM'!K30</f>
        <v>0</v>
      </c>
      <c r="M28" s="6" t="e">
        <f t="shared" si="1"/>
        <v>#DIV/0!</v>
      </c>
    </row>
    <row r="29" spans="1:13" ht="20.100000000000001" customHeight="1" x14ac:dyDescent="0.2">
      <c r="A29" s="6">
        <v>17</v>
      </c>
      <c r="B29" s="132">
        <f>'[1]Nilai Partisipasi TTM'!B30:E30</f>
        <v>0</v>
      </c>
      <c r="C29" s="132"/>
      <c r="D29" s="132"/>
      <c r="E29" s="132"/>
      <c r="F29" s="5">
        <f>'[1]Nilai Partisipasi TTM'!F31</f>
        <v>0</v>
      </c>
      <c r="G29" s="6">
        <f>'[1]Nilai Partisipasi TTM'!G31</f>
        <v>0</v>
      </c>
      <c r="H29" s="6"/>
      <c r="I29" s="6"/>
      <c r="J29" s="6"/>
      <c r="K29" s="6" t="e">
        <f t="shared" si="0"/>
        <v>#DIV/0!</v>
      </c>
      <c r="L29" s="7">
        <f>'[1]Nilai Partisipasi TTM'!K31</f>
        <v>0</v>
      </c>
      <c r="M29" s="6" t="e">
        <f t="shared" si="1"/>
        <v>#DIV/0!</v>
      </c>
    </row>
    <row r="30" spans="1:13" ht="20.100000000000001" customHeight="1" x14ac:dyDescent="0.2">
      <c r="A30" s="6">
        <v>18</v>
      </c>
      <c r="B30" s="132">
        <f>'[1]Nilai Partisipasi TTM'!B31:E31</f>
        <v>0</v>
      </c>
      <c r="C30" s="132"/>
      <c r="D30" s="132"/>
      <c r="E30" s="132"/>
      <c r="F30" s="5">
        <f>'[1]Nilai Partisipasi TTM'!F32</f>
        <v>0</v>
      </c>
      <c r="G30" s="6">
        <f>'[1]Nilai Partisipasi TTM'!G32</f>
        <v>0</v>
      </c>
      <c r="H30" s="6"/>
      <c r="I30" s="6"/>
      <c r="J30" s="6"/>
      <c r="K30" s="6" t="e">
        <f t="shared" si="0"/>
        <v>#DIV/0!</v>
      </c>
      <c r="L30" s="7">
        <f>'[1]Nilai Partisipasi TTM'!K32</f>
        <v>0</v>
      </c>
      <c r="M30" s="6" t="e">
        <f t="shared" si="1"/>
        <v>#DIV/0!</v>
      </c>
    </row>
    <row r="31" spans="1:13" ht="20.100000000000001" customHeight="1" x14ac:dyDescent="0.2">
      <c r="A31" s="6">
        <v>19</v>
      </c>
      <c r="B31" s="132">
        <f>'[1]Nilai Partisipasi TTM'!B31:E31</f>
        <v>0</v>
      </c>
      <c r="C31" s="132"/>
      <c r="D31" s="132"/>
      <c r="E31" s="132"/>
      <c r="F31" s="5">
        <f>'[1]Nilai Partisipasi TTM'!F33</f>
        <v>0</v>
      </c>
      <c r="G31" s="6">
        <f>'[1]Nilai Partisipasi TTM'!G33</f>
        <v>0</v>
      </c>
      <c r="H31" s="6"/>
      <c r="I31" s="6"/>
      <c r="J31" s="6"/>
      <c r="K31" s="6" t="e">
        <f t="shared" si="0"/>
        <v>#DIV/0!</v>
      </c>
      <c r="L31" s="7">
        <f>'[1]Nilai Partisipasi TTM'!K33</f>
        <v>0</v>
      </c>
      <c r="M31" s="6" t="e">
        <f t="shared" si="1"/>
        <v>#DIV/0!</v>
      </c>
    </row>
    <row r="32" spans="1:13" ht="20.100000000000001" customHeight="1" x14ac:dyDescent="0.2">
      <c r="A32" s="6">
        <v>20</v>
      </c>
      <c r="B32" s="132">
        <f>'[1]Nilai Partisipasi TTM'!B32:E32</f>
        <v>0</v>
      </c>
      <c r="C32" s="132"/>
      <c r="D32" s="132"/>
      <c r="E32" s="132"/>
      <c r="F32" s="5">
        <f>'[1]Nilai Partisipasi TTM'!F34</f>
        <v>0</v>
      </c>
      <c r="G32" s="6">
        <f>'[1]Nilai Partisipasi TTM'!G34</f>
        <v>0</v>
      </c>
      <c r="H32" s="6"/>
      <c r="I32" s="6"/>
      <c r="J32" s="6"/>
      <c r="K32" s="6" t="e">
        <f t="shared" si="0"/>
        <v>#DIV/0!</v>
      </c>
      <c r="L32" s="7">
        <f>'[1]Nilai Partisipasi TTM'!K34</f>
        <v>0</v>
      </c>
      <c r="M32" s="6" t="e">
        <f t="shared" si="1"/>
        <v>#DIV/0!</v>
      </c>
    </row>
    <row r="33" spans="1:13" ht="20.100000000000001" customHeight="1" x14ac:dyDescent="0.2">
      <c r="A33" s="6" t="s">
        <v>23</v>
      </c>
      <c r="B33" s="132">
        <f>'[1]Nilai Partisipasi TTM'!B35:E35</f>
        <v>0</v>
      </c>
      <c r="C33" s="132"/>
      <c r="D33" s="132"/>
      <c r="E33" s="132"/>
      <c r="F33" s="5">
        <f>'[1]Nilai Partisipasi TTM'!F35</f>
        <v>0</v>
      </c>
      <c r="G33" s="6">
        <f>'[1]Nilai Partisipasi TTM'!G35</f>
        <v>0</v>
      </c>
      <c r="H33" s="6"/>
      <c r="I33" s="6"/>
      <c r="J33" s="6"/>
      <c r="K33" s="6" t="e">
        <f t="shared" si="0"/>
        <v>#DIV/0!</v>
      </c>
      <c r="L33" s="7">
        <f>'[1]Nilai Partisipasi TTM'!K35</f>
        <v>0</v>
      </c>
      <c r="M33" s="6" t="e">
        <f t="shared" si="1"/>
        <v>#DIV/0!</v>
      </c>
    </row>
    <row r="35" spans="1:13" x14ac:dyDescent="0.2">
      <c r="A35" s="8" t="s">
        <v>24</v>
      </c>
    </row>
    <row r="36" spans="1:13" x14ac:dyDescent="0.2">
      <c r="A36" s="9" t="s">
        <v>25</v>
      </c>
      <c r="B36" s="10" t="s">
        <v>26</v>
      </c>
      <c r="C36" s="1" t="s">
        <v>4</v>
      </c>
      <c r="D36" s="1" t="s">
        <v>27</v>
      </c>
    </row>
    <row r="37" spans="1:13" x14ac:dyDescent="0.2">
      <c r="A37" s="9" t="s">
        <v>25</v>
      </c>
      <c r="B37" s="10" t="s">
        <v>28</v>
      </c>
      <c r="C37" s="1" t="s">
        <v>4</v>
      </c>
      <c r="D37" s="1" t="s">
        <v>29</v>
      </c>
    </row>
    <row r="38" spans="1:13" x14ac:dyDescent="0.2">
      <c r="A38" s="9" t="s">
        <v>25</v>
      </c>
      <c r="B38" s="10" t="s">
        <v>30</v>
      </c>
      <c r="C38" s="1" t="s">
        <v>4</v>
      </c>
      <c r="D38" s="1" t="s">
        <v>31</v>
      </c>
    </row>
    <row r="40" spans="1:13" x14ac:dyDescent="0.2">
      <c r="A40" s="8" t="s">
        <v>32</v>
      </c>
    </row>
    <row r="41" spans="1:13" ht="15.75" x14ac:dyDescent="0.25">
      <c r="A41" s="11" t="s">
        <v>33</v>
      </c>
      <c r="B41" s="10" t="s">
        <v>34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 x14ac:dyDescent="0.25">
      <c r="A42" s="11" t="s">
        <v>33</v>
      </c>
      <c r="B42" s="10" t="s">
        <v>35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x14ac:dyDescent="0.25">
      <c r="A43" s="11" t="s">
        <v>33</v>
      </c>
      <c r="B43" s="10" t="s">
        <v>36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5" spans="1:13" x14ac:dyDescent="0.2">
      <c r="B45" s="1" t="s">
        <v>37</v>
      </c>
      <c r="I45" s="10" t="s">
        <v>38</v>
      </c>
      <c r="J45" s="10"/>
      <c r="K45" s="10"/>
    </row>
    <row r="46" spans="1:13" x14ac:dyDescent="0.2">
      <c r="B46" s="1" t="s">
        <v>39</v>
      </c>
      <c r="I46" s="1" t="s">
        <v>40</v>
      </c>
    </row>
    <row r="48" spans="1:13" x14ac:dyDescent="0.2">
      <c r="I48" s="8"/>
    </row>
    <row r="49" spans="2:9" x14ac:dyDescent="0.2">
      <c r="I49" s="8"/>
    </row>
    <row r="50" spans="2:9" x14ac:dyDescent="0.2">
      <c r="B50" s="1" t="s">
        <v>41</v>
      </c>
      <c r="I50" s="1" t="s">
        <v>42</v>
      </c>
    </row>
    <row r="51" spans="2:9" x14ac:dyDescent="0.2">
      <c r="B51" s="1" t="s">
        <v>43</v>
      </c>
      <c r="I51" s="1" t="s">
        <v>43</v>
      </c>
    </row>
  </sheetData>
  <mergeCells count="37">
    <mergeCell ref="B33:E33"/>
    <mergeCell ref="B27:E27"/>
    <mergeCell ref="B28:E28"/>
    <mergeCell ref="B29:E29"/>
    <mergeCell ref="B30:E30"/>
    <mergeCell ref="B31:E31"/>
    <mergeCell ref="B32:E32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H11:J11"/>
    <mergeCell ref="K11:K12"/>
    <mergeCell ref="L11:L12"/>
    <mergeCell ref="M11:M12"/>
    <mergeCell ref="B13:E13"/>
    <mergeCell ref="F11:F12"/>
    <mergeCell ref="G11:G12"/>
    <mergeCell ref="B14:E14"/>
    <mergeCell ref="A8:B8"/>
    <mergeCell ref="A9:B9"/>
    <mergeCell ref="A11:A12"/>
    <mergeCell ref="B11:E12"/>
    <mergeCell ref="A7:B7"/>
    <mergeCell ref="L1:M1"/>
    <mergeCell ref="L2:M2"/>
    <mergeCell ref="A4:M4"/>
    <mergeCell ref="A5:B5"/>
    <mergeCell ref="A6:B6"/>
  </mergeCells>
  <pageMargins left="0.51181102362204722" right="0.31496062992125984" top="0.74803149606299213" bottom="1.5748031496062993" header="0.31496062992125984" footer="0.31496062992125984"/>
  <pageSetup paperSize="9" scale="83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zoomScaleSheetLayoutView="100" workbookViewId="0">
      <selection activeCell="I20" sqref="I20"/>
    </sheetView>
  </sheetViews>
  <sheetFormatPr defaultColWidth="9.140625" defaultRowHeight="12.75" x14ac:dyDescent="0.2"/>
  <cols>
    <col min="1" max="1" width="6.140625" style="1" customWidth="1"/>
    <col min="2" max="2" width="21.140625" style="1" customWidth="1"/>
    <col min="3" max="3" width="1.42578125" style="1" customWidth="1"/>
    <col min="4" max="4" width="6.5703125" style="1" customWidth="1"/>
    <col min="5" max="5" width="0.5703125" style="1" customWidth="1"/>
    <col min="6" max="6" width="10.85546875" style="1" customWidth="1"/>
    <col min="7" max="7" width="10.140625" style="1" customWidth="1"/>
    <col min="8" max="8" width="12.140625" style="1" customWidth="1"/>
    <col min="9" max="9" width="10" style="1" customWidth="1"/>
    <col min="10" max="10" width="12.85546875" style="1" customWidth="1"/>
    <col min="11" max="11" width="18.42578125" style="1" customWidth="1"/>
    <col min="12" max="16384" width="9.140625" style="1"/>
  </cols>
  <sheetData>
    <row r="1" spans="1:14" ht="20.100000000000001" customHeight="1" x14ac:dyDescent="0.2">
      <c r="K1" s="12" t="s">
        <v>44</v>
      </c>
    </row>
    <row r="2" spans="1:14" ht="20.100000000000001" customHeight="1" x14ac:dyDescent="0.2">
      <c r="K2" s="13" t="s">
        <v>1</v>
      </c>
    </row>
    <row r="3" spans="1:14" x14ac:dyDescent="0.2">
      <c r="A3" s="8"/>
    </row>
    <row r="4" spans="1:14" ht="18" x14ac:dyDescent="0.25">
      <c r="A4" s="136" t="s">
        <v>45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7" spans="1:14" x14ac:dyDescent="0.2">
      <c r="A7" s="126" t="s">
        <v>3</v>
      </c>
      <c r="B7" s="126"/>
      <c r="C7" s="1" t="s">
        <v>4</v>
      </c>
      <c r="H7" s="1" t="s">
        <v>5</v>
      </c>
      <c r="I7" s="8" t="s">
        <v>6</v>
      </c>
    </row>
    <row r="8" spans="1:14" x14ac:dyDescent="0.2">
      <c r="A8" s="126" t="s">
        <v>7</v>
      </c>
      <c r="B8" s="126"/>
      <c r="C8" s="1" t="s">
        <v>4</v>
      </c>
      <c r="H8" s="1" t="s">
        <v>8</v>
      </c>
      <c r="I8" s="1" t="s">
        <v>4</v>
      </c>
    </row>
    <row r="9" spans="1:14" x14ac:dyDescent="0.2">
      <c r="A9" s="126" t="s">
        <v>9</v>
      </c>
      <c r="B9" s="126"/>
      <c r="C9" s="1" t="s">
        <v>4</v>
      </c>
      <c r="H9" s="1" t="s">
        <v>10</v>
      </c>
      <c r="I9" s="1" t="s">
        <v>6</v>
      </c>
    </row>
    <row r="10" spans="1:14" x14ac:dyDescent="0.2">
      <c r="A10" s="126" t="s">
        <v>11</v>
      </c>
      <c r="B10" s="126"/>
      <c r="C10" s="1" t="s">
        <v>4</v>
      </c>
      <c r="H10" s="1" t="s">
        <v>12</v>
      </c>
      <c r="I10" s="1" t="s">
        <v>6</v>
      </c>
    </row>
    <row r="11" spans="1:14" x14ac:dyDescent="0.2">
      <c r="A11" s="126" t="s">
        <v>13</v>
      </c>
      <c r="B11" s="126"/>
      <c r="C11" s="1" t="s">
        <v>4</v>
      </c>
      <c r="H11" s="1" t="s">
        <v>46</v>
      </c>
      <c r="I11" s="1" t="s">
        <v>6</v>
      </c>
    </row>
    <row r="13" spans="1:14" x14ac:dyDescent="0.2">
      <c r="A13" s="135" t="s">
        <v>15</v>
      </c>
      <c r="B13" s="135" t="s">
        <v>16</v>
      </c>
      <c r="C13" s="135"/>
      <c r="D13" s="135"/>
      <c r="E13" s="135"/>
      <c r="F13" s="135" t="s">
        <v>17</v>
      </c>
      <c r="G13" s="135" t="s">
        <v>18</v>
      </c>
      <c r="H13" s="135" t="s">
        <v>29</v>
      </c>
      <c r="I13" s="135"/>
      <c r="J13" s="135"/>
      <c r="K13" s="135" t="s">
        <v>21</v>
      </c>
    </row>
    <row r="14" spans="1:14" s="15" customFormat="1" ht="38.25" x14ac:dyDescent="0.2">
      <c r="A14" s="135"/>
      <c r="B14" s="135"/>
      <c r="C14" s="135"/>
      <c r="D14" s="135"/>
      <c r="E14" s="135"/>
      <c r="F14" s="135"/>
      <c r="G14" s="135"/>
      <c r="H14" s="14" t="s">
        <v>47</v>
      </c>
      <c r="I14" s="14" t="s">
        <v>48</v>
      </c>
      <c r="J14" s="14" t="s">
        <v>49</v>
      </c>
      <c r="K14" s="135"/>
    </row>
    <row r="15" spans="1:14" ht="20.100000000000001" customHeight="1" x14ac:dyDescent="0.2">
      <c r="A15" s="5">
        <v>1</v>
      </c>
      <c r="B15" s="132" t="s">
        <v>50</v>
      </c>
      <c r="C15" s="132"/>
      <c r="D15" s="132"/>
      <c r="E15" s="132"/>
      <c r="F15" s="5">
        <v>823455678</v>
      </c>
      <c r="G15" s="5">
        <v>8</v>
      </c>
      <c r="H15" s="16">
        <f>G15*100/8</f>
        <v>100</v>
      </c>
      <c r="I15" s="16">
        <v>85.5</v>
      </c>
      <c r="J15" s="16">
        <v>78.25</v>
      </c>
      <c r="K15" s="16">
        <f>((H15*4/10)+(I15*3/10)+(J15*3/10))</f>
        <v>89.125</v>
      </c>
      <c r="L15" s="17"/>
      <c r="M15" s="17"/>
      <c r="N15" s="17"/>
    </row>
    <row r="16" spans="1:14" x14ac:dyDescent="0.2">
      <c r="A16" s="5">
        <v>2</v>
      </c>
      <c r="B16" s="132"/>
      <c r="C16" s="132"/>
      <c r="D16" s="132"/>
      <c r="E16" s="132"/>
      <c r="F16" s="5"/>
      <c r="G16" s="5"/>
      <c r="H16" s="16">
        <f t="shared" ref="H16:H34" si="0">G16*100/8</f>
        <v>0</v>
      </c>
      <c r="I16" s="16"/>
      <c r="J16" s="16"/>
      <c r="K16" s="16">
        <f t="shared" ref="K16:K34" si="1">((H16*4/10)+(I16*3/10)+(J16*3/10))</f>
        <v>0</v>
      </c>
    </row>
    <row r="17" spans="1:11" x14ac:dyDescent="0.2">
      <c r="A17" s="5">
        <v>3</v>
      </c>
      <c r="B17" s="132"/>
      <c r="C17" s="132"/>
      <c r="D17" s="132"/>
      <c r="E17" s="132"/>
      <c r="F17" s="5"/>
      <c r="G17" s="5"/>
      <c r="H17" s="16">
        <f t="shared" si="0"/>
        <v>0</v>
      </c>
      <c r="I17" s="16"/>
      <c r="J17" s="16"/>
      <c r="K17" s="16">
        <f t="shared" si="1"/>
        <v>0</v>
      </c>
    </row>
    <row r="18" spans="1:11" x14ac:dyDescent="0.2">
      <c r="A18" s="5">
        <v>4</v>
      </c>
      <c r="B18" s="132"/>
      <c r="C18" s="132"/>
      <c r="D18" s="132"/>
      <c r="E18" s="132"/>
      <c r="F18" s="5"/>
      <c r="G18" s="5"/>
      <c r="H18" s="16">
        <f t="shared" si="0"/>
        <v>0</v>
      </c>
      <c r="I18" s="16"/>
      <c r="J18" s="16"/>
      <c r="K18" s="16">
        <f t="shared" si="1"/>
        <v>0</v>
      </c>
    </row>
    <row r="19" spans="1:11" x14ac:dyDescent="0.2">
      <c r="A19" s="5">
        <v>5</v>
      </c>
      <c r="B19" s="132"/>
      <c r="C19" s="132"/>
      <c r="D19" s="132"/>
      <c r="E19" s="132"/>
      <c r="F19" s="5"/>
      <c r="G19" s="5"/>
      <c r="H19" s="16">
        <f t="shared" si="0"/>
        <v>0</v>
      </c>
      <c r="I19" s="16"/>
      <c r="J19" s="16"/>
      <c r="K19" s="16">
        <f t="shared" si="1"/>
        <v>0</v>
      </c>
    </row>
    <row r="20" spans="1:11" x14ac:dyDescent="0.2">
      <c r="A20" s="5">
        <v>6</v>
      </c>
      <c r="B20" s="132"/>
      <c r="C20" s="132"/>
      <c r="D20" s="132"/>
      <c r="E20" s="132"/>
      <c r="F20" s="5"/>
      <c r="G20" s="5"/>
      <c r="H20" s="16">
        <f t="shared" si="0"/>
        <v>0</v>
      </c>
      <c r="I20" s="16"/>
      <c r="J20" s="16"/>
      <c r="K20" s="16">
        <f t="shared" si="1"/>
        <v>0</v>
      </c>
    </row>
    <row r="21" spans="1:11" x14ac:dyDescent="0.2">
      <c r="A21" s="5">
        <v>7</v>
      </c>
      <c r="B21" s="132"/>
      <c r="C21" s="132"/>
      <c r="D21" s="132"/>
      <c r="E21" s="132"/>
      <c r="F21" s="5"/>
      <c r="G21" s="5"/>
      <c r="H21" s="16">
        <f t="shared" si="0"/>
        <v>0</v>
      </c>
      <c r="I21" s="16"/>
      <c r="J21" s="16"/>
      <c r="K21" s="16">
        <f t="shared" si="1"/>
        <v>0</v>
      </c>
    </row>
    <row r="22" spans="1:11" x14ac:dyDescent="0.2">
      <c r="A22" s="5">
        <v>8</v>
      </c>
      <c r="B22" s="132"/>
      <c r="C22" s="132"/>
      <c r="D22" s="132"/>
      <c r="E22" s="132"/>
      <c r="F22" s="5"/>
      <c r="G22" s="5"/>
      <c r="H22" s="16">
        <f t="shared" si="0"/>
        <v>0</v>
      </c>
      <c r="I22" s="16"/>
      <c r="J22" s="16"/>
      <c r="K22" s="16">
        <f t="shared" si="1"/>
        <v>0</v>
      </c>
    </row>
    <row r="23" spans="1:11" x14ac:dyDescent="0.2">
      <c r="A23" s="5">
        <v>9</v>
      </c>
      <c r="B23" s="132"/>
      <c r="C23" s="132"/>
      <c r="D23" s="132"/>
      <c r="E23" s="132"/>
      <c r="F23" s="5"/>
      <c r="G23" s="5"/>
      <c r="H23" s="16">
        <f t="shared" si="0"/>
        <v>0</v>
      </c>
      <c r="I23" s="16"/>
      <c r="J23" s="16"/>
      <c r="K23" s="16">
        <f t="shared" si="1"/>
        <v>0</v>
      </c>
    </row>
    <row r="24" spans="1:11" x14ac:dyDescent="0.2">
      <c r="A24" s="5">
        <v>10</v>
      </c>
      <c r="B24" s="132"/>
      <c r="C24" s="132"/>
      <c r="D24" s="132"/>
      <c r="E24" s="132"/>
      <c r="F24" s="5"/>
      <c r="G24" s="5"/>
      <c r="H24" s="16">
        <f t="shared" si="0"/>
        <v>0</v>
      </c>
      <c r="I24" s="16"/>
      <c r="J24" s="16"/>
      <c r="K24" s="16">
        <f t="shared" si="1"/>
        <v>0</v>
      </c>
    </row>
    <row r="25" spans="1:11" x14ac:dyDescent="0.2">
      <c r="A25" s="5">
        <v>11</v>
      </c>
      <c r="B25" s="132"/>
      <c r="C25" s="132"/>
      <c r="D25" s="132"/>
      <c r="E25" s="132"/>
      <c r="F25" s="5"/>
      <c r="G25" s="5"/>
      <c r="H25" s="16">
        <f t="shared" si="0"/>
        <v>0</v>
      </c>
      <c r="I25" s="16"/>
      <c r="J25" s="16"/>
      <c r="K25" s="16">
        <f t="shared" si="1"/>
        <v>0</v>
      </c>
    </row>
    <row r="26" spans="1:11" x14ac:dyDescent="0.2">
      <c r="A26" s="5">
        <v>12</v>
      </c>
      <c r="B26" s="132"/>
      <c r="C26" s="132"/>
      <c r="D26" s="132"/>
      <c r="E26" s="132"/>
      <c r="F26" s="5"/>
      <c r="G26" s="5"/>
      <c r="H26" s="16">
        <f t="shared" si="0"/>
        <v>0</v>
      </c>
      <c r="I26" s="16"/>
      <c r="J26" s="16"/>
      <c r="K26" s="16">
        <f t="shared" si="1"/>
        <v>0</v>
      </c>
    </row>
    <row r="27" spans="1:11" x14ac:dyDescent="0.2">
      <c r="A27" s="5">
        <v>13</v>
      </c>
      <c r="B27" s="132"/>
      <c r="C27" s="132"/>
      <c r="D27" s="132"/>
      <c r="E27" s="132"/>
      <c r="F27" s="5"/>
      <c r="G27" s="5"/>
      <c r="H27" s="16">
        <f t="shared" si="0"/>
        <v>0</v>
      </c>
      <c r="I27" s="16"/>
      <c r="J27" s="16"/>
      <c r="K27" s="16">
        <f t="shared" si="1"/>
        <v>0</v>
      </c>
    </row>
    <row r="28" spans="1:11" x14ac:dyDescent="0.2">
      <c r="A28" s="5">
        <v>14</v>
      </c>
      <c r="B28" s="132"/>
      <c r="C28" s="132"/>
      <c r="D28" s="132"/>
      <c r="E28" s="132"/>
      <c r="F28" s="5"/>
      <c r="G28" s="5"/>
      <c r="H28" s="16">
        <f t="shared" si="0"/>
        <v>0</v>
      </c>
      <c r="I28" s="16"/>
      <c r="J28" s="16"/>
      <c r="K28" s="16">
        <f t="shared" si="1"/>
        <v>0</v>
      </c>
    </row>
    <row r="29" spans="1:11" x14ac:dyDescent="0.2">
      <c r="A29" s="5">
        <v>15</v>
      </c>
      <c r="B29" s="132"/>
      <c r="C29" s="132"/>
      <c r="D29" s="132"/>
      <c r="E29" s="132"/>
      <c r="F29" s="5"/>
      <c r="G29" s="5"/>
      <c r="H29" s="16">
        <f t="shared" si="0"/>
        <v>0</v>
      </c>
      <c r="I29" s="16"/>
      <c r="J29" s="16"/>
      <c r="K29" s="16">
        <f t="shared" si="1"/>
        <v>0</v>
      </c>
    </row>
    <row r="30" spans="1:11" x14ac:dyDescent="0.2">
      <c r="A30" s="5">
        <v>16</v>
      </c>
      <c r="B30" s="132"/>
      <c r="C30" s="132"/>
      <c r="D30" s="132"/>
      <c r="E30" s="132"/>
      <c r="F30" s="5"/>
      <c r="G30" s="5"/>
      <c r="H30" s="16">
        <f t="shared" si="0"/>
        <v>0</v>
      </c>
      <c r="I30" s="16"/>
      <c r="J30" s="16"/>
      <c r="K30" s="16">
        <f t="shared" si="1"/>
        <v>0</v>
      </c>
    </row>
    <row r="31" spans="1:11" x14ac:dyDescent="0.2">
      <c r="A31" s="5">
        <v>17</v>
      </c>
      <c r="B31" s="132"/>
      <c r="C31" s="132"/>
      <c r="D31" s="132"/>
      <c r="E31" s="132"/>
      <c r="F31" s="5"/>
      <c r="G31" s="5"/>
      <c r="H31" s="16">
        <f t="shared" si="0"/>
        <v>0</v>
      </c>
      <c r="I31" s="16"/>
      <c r="J31" s="16"/>
      <c r="K31" s="16">
        <f t="shared" si="1"/>
        <v>0</v>
      </c>
    </row>
    <row r="32" spans="1:11" x14ac:dyDescent="0.2">
      <c r="A32" s="5">
        <v>18</v>
      </c>
      <c r="B32" s="132"/>
      <c r="C32" s="132"/>
      <c r="D32" s="132"/>
      <c r="E32" s="132"/>
      <c r="F32" s="5"/>
      <c r="G32" s="5"/>
      <c r="H32" s="16">
        <f t="shared" si="0"/>
        <v>0</v>
      </c>
      <c r="I32" s="16"/>
      <c r="J32" s="16"/>
      <c r="K32" s="16">
        <f t="shared" si="1"/>
        <v>0</v>
      </c>
    </row>
    <row r="33" spans="1:11" x14ac:dyDescent="0.2">
      <c r="A33" s="5">
        <v>19</v>
      </c>
      <c r="B33" s="132"/>
      <c r="C33" s="132"/>
      <c r="D33" s="132"/>
      <c r="E33" s="132"/>
      <c r="F33" s="5"/>
      <c r="G33" s="5"/>
      <c r="H33" s="16">
        <f t="shared" si="0"/>
        <v>0</v>
      </c>
      <c r="I33" s="16"/>
      <c r="J33" s="16"/>
      <c r="K33" s="16">
        <f t="shared" si="1"/>
        <v>0</v>
      </c>
    </row>
    <row r="34" spans="1:11" x14ac:dyDescent="0.2">
      <c r="A34" s="5">
        <v>20</v>
      </c>
      <c r="B34" s="132"/>
      <c r="C34" s="132"/>
      <c r="D34" s="132"/>
      <c r="E34" s="132"/>
      <c r="F34" s="5"/>
      <c r="G34" s="5"/>
      <c r="H34" s="16">
        <f t="shared" si="0"/>
        <v>0</v>
      </c>
      <c r="I34" s="16"/>
      <c r="J34" s="16"/>
      <c r="K34" s="16">
        <f t="shared" si="1"/>
        <v>0</v>
      </c>
    </row>
    <row r="35" spans="1:11" x14ac:dyDescent="0.2">
      <c r="A35" s="5" t="s">
        <v>23</v>
      </c>
      <c r="B35" s="132"/>
      <c r="C35" s="132"/>
      <c r="D35" s="132"/>
      <c r="E35" s="132"/>
      <c r="F35" s="5"/>
      <c r="G35" s="5"/>
      <c r="H35" s="16"/>
      <c r="I35" s="16"/>
      <c r="J35" s="16"/>
      <c r="K35" s="16"/>
    </row>
    <row r="37" spans="1:11" x14ac:dyDescent="0.2">
      <c r="A37" s="8" t="s">
        <v>24</v>
      </c>
    </row>
    <row r="38" spans="1:11" ht="15.75" x14ac:dyDescent="0.25">
      <c r="A38" s="11" t="s">
        <v>33</v>
      </c>
      <c r="B38" s="4" t="s">
        <v>51</v>
      </c>
      <c r="C38" s="18" t="s">
        <v>4</v>
      </c>
      <c r="D38" s="1" t="s">
        <v>52</v>
      </c>
    </row>
    <row r="39" spans="1:11" ht="15.75" x14ac:dyDescent="0.25">
      <c r="A39" s="11" t="s">
        <v>33</v>
      </c>
      <c r="B39" s="4" t="s">
        <v>53</v>
      </c>
      <c r="C39" s="1" t="s">
        <v>4</v>
      </c>
      <c r="D39" s="1" t="s">
        <v>54</v>
      </c>
      <c r="K39" s="1" t="s">
        <v>55</v>
      </c>
    </row>
    <row r="40" spans="1:11" ht="15.75" x14ac:dyDescent="0.25">
      <c r="A40" s="11" t="s">
        <v>33</v>
      </c>
      <c r="B40" s="4" t="s">
        <v>56</v>
      </c>
      <c r="C40" s="1" t="s">
        <v>4</v>
      </c>
      <c r="D40" s="1" t="s">
        <v>57</v>
      </c>
    </row>
    <row r="41" spans="1:11" ht="15.75" x14ac:dyDescent="0.25">
      <c r="A41" s="11" t="s">
        <v>33</v>
      </c>
      <c r="B41" s="4" t="s">
        <v>58</v>
      </c>
      <c r="D41" s="1" t="s">
        <v>59</v>
      </c>
    </row>
    <row r="42" spans="1:11" x14ac:dyDescent="0.2">
      <c r="B42" s="19"/>
    </row>
    <row r="43" spans="1:11" ht="15" customHeight="1" x14ac:dyDescent="0.2">
      <c r="A43" s="20" t="s">
        <v>32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5.75" x14ac:dyDescent="0.25">
      <c r="A44" s="11" t="s">
        <v>33</v>
      </c>
      <c r="B44" s="4" t="s">
        <v>34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15.75" x14ac:dyDescent="0.25">
      <c r="A45" s="11" t="s">
        <v>33</v>
      </c>
      <c r="B45" s="4" t="s">
        <v>60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15.75" x14ac:dyDescent="0.25">
      <c r="A46" s="11" t="s">
        <v>33</v>
      </c>
      <c r="B46" s="4" t="s">
        <v>36</v>
      </c>
      <c r="C46" s="4"/>
      <c r="D46" s="4"/>
      <c r="E46" s="4"/>
      <c r="F46" s="4"/>
      <c r="G46" s="4"/>
      <c r="H46" s="4"/>
      <c r="I46" s="4"/>
      <c r="J46" s="4"/>
      <c r="K46" s="4"/>
    </row>
    <row r="47" spans="1:11" ht="15.75" x14ac:dyDescent="0.25">
      <c r="A47" s="11"/>
      <c r="B47" s="8"/>
    </row>
    <row r="48" spans="1:11" x14ac:dyDescent="0.2">
      <c r="B48" s="4" t="s">
        <v>61</v>
      </c>
      <c r="I48" s="4" t="s">
        <v>62</v>
      </c>
      <c r="J48" s="4"/>
    </row>
    <row r="49" spans="1:9" x14ac:dyDescent="0.2">
      <c r="B49" s="4" t="s">
        <v>39</v>
      </c>
      <c r="I49" s="1" t="s">
        <v>40</v>
      </c>
    </row>
    <row r="52" spans="1:9" x14ac:dyDescent="0.2">
      <c r="B52" s="4" t="s">
        <v>63</v>
      </c>
      <c r="I52" s="1" t="s">
        <v>42</v>
      </c>
    </row>
    <row r="53" spans="1:9" x14ac:dyDescent="0.2">
      <c r="B53" s="4" t="s">
        <v>43</v>
      </c>
      <c r="I53" s="1" t="s">
        <v>43</v>
      </c>
    </row>
    <row r="54" spans="1:9" x14ac:dyDescent="0.2">
      <c r="A54" s="8"/>
      <c r="B54" s="8"/>
    </row>
  </sheetData>
  <mergeCells count="33">
    <mergeCell ref="B33:E33"/>
    <mergeCell ref="B34:E34"/>
    <mergeCell ref="B35:E35"/>
    <mergeCell ref="B27:E27"/>
    <mergeCell ref="B28:E28"/>
    <mergeCell ref="B29:E29"/>
    <mergeCell ref="B30:E30"/>
    <mergeCell ref="B31:E31"/>
    <mergeCell ref="B32:E32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K13:K14"/>
    <mergeCell ref="A4:K4"/>
    <mergeCell ref="A7:B7"/>
    <mergeCell ref="A8:B8"/>
    <mergeCell ref="A9:B9"/>
    <mergeCell ref="A10:B10"/>
    <mergeCell ref="A11:B11"/>
    <mergeCell ref="A13:A14"/>
    <mergeCell ref="B13:E14"/>
    <mergeCell ref="F13:F14"/>
    <mergeCell ref="G13:G14"/>
    <mergeCell ref="H13:J13"/>
  </mergeCells>
  <pageMargins left="0.7" right="0" top="0.25" bottom="0.25" header="0.3" footer="0.3"/>
  <pageSetup paperSize="9" scale="8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view="pageBreakPreview" topLeftCell="A19" zoomScaleNormal="100" zoomScaleSheetLayoutView="100" workbookViewId="0">
      <selection activeCell="K37" sqref="K37"/>
    </sheetView>
  </sheetViews>
  <sheetFormatPr defaultRowHeight="12.75" x14ac:dyDescent="0.2"/>
  <cols>
    <col min="1" max="1" width="6" style="211" customWidth="1"/>
    <col min="2" max="2" width="5" style="212" customWidth="1"/>
    <col min="3" max="3" width="35.28515625" style="212" customWidth="1"/>
    <col min="4" max="8" width="6" style="212" customWidth="1"/>
    <col min="9" max="9" width="6" style="211" customWidth="1"/>
    <col min="10" max="10" width="6.140625" style="37" customWidth="1"/>
    <col min="11" max="11" width="23.28515625" style="37" customWidth="1"/>
    <col min="12" max="12" width="17.85546875" style="37" customWidth="1"/>
    <col min="13" max="13" width="6.5703125" style="37" customWidth="1"/>
    <col min="14" max="16" width="6.7109375" style="37" customWidth="1"/>
    <col min="17" max="17" width="6.5703125" style="37" customWidth="1"/>
    <col min="18" max="18" width="7.28515625" style="37" customWidth="1"/>
    <col min="19" max="256" width="9.140625" style="37"/>
    <col min="257" max="257" width="6" style="37" customWidth="1"/>
    <col min="258" max="258" width="5" style="37" customWidth="1"/>
    <col min="259" max="259" width="35.28515625" style="37" customWidth="1"/>
    <col min="260" max="265" width="6" style="37" customWidth="1"/>
    <col min="266" max="266" width="6.140625" style="37" customWidth="1"/>
    <col min="267" max="267" width="23.28515625" style="37" customWidth="1"/>
    <col min="268" max="268" width="17.85546875" style="37" customWidth="1"/>
    <col min="269" max="269" width="6.5703125" style="37" customWidth="1"/>
    <col min="270" max="272" width="6.7109375" style="37" customWidth="1"/>
    <col min="273" max="273" width="6.5703125" style="37" customWidth="1"/>
    <col min="274" max="274" width="7.28515625" style="37" customWidth="1"/>
    <col min="275" max="512" width="9.140625" style="37"/>
    <col min="513" max="513" width="6" style="37" customWidth="1"/>
    <col min="514" max="514" width="5" style="37" customWidth="1"/>
    <col min="515" max="515" width="35.28515625" style="37" customWidth="1"/>
    <col min="516" max="521" width="6" style="37" customWidth="1"/>
    <col min="522" max="522" width="6.140625" style="37" customWidth="1"/>
    <col min="523" max="523" width="23.28515625" style="37" customWidth="1"/>
    <col min="524" max="524" width="17.85546875" style="37" customWidth="1"/>
    <col min="525" max="525" width="6.5703125" style="37" customWidth="1"/>
    <col min="526" max="528" width="6.7109375" style="37" customWidth="1"/>
    <col min="529" max="529" width="6.5703125" style="37" customWidth="1"/>
    <col min="530" max="530" width="7.28515625" style="37" customWidth="1"/>
    <col min="531" max="768" width="9.140625" style="37"/>
    <col min="769" max="769" width="6" style="37" customWidth="1"/>
    <col min="770" max="770" width="5" style="37" customWidth="1"/>
    <col min="771" max="771" width="35.28515625" style="37" customWidth="1"/>
    <col min="772" max="777" width="6" style="37" customWidth="1"/>
    <col min="778" max="778" width="6.140625" style="37" customWidth="1"/>
    <col min="779" max="779" width="23.28515625" style="37" customWidth="1"/>
    <col min="780" max="780" width="17.85546875" style="37" customWidth="1"/>
    <col min="781" max="781" width="6.5703125" style="37" customWidth="1"/>
    <col min="782" max="784" width="6.7109375" style="37" customWidth="1"/>
    <col min="785" max="785" width="6.5703125" style="37" customWidth="1"/>
    <col min="786" max="786" width="7.28515625" style="37" customWidth="1"/>
    <col min="787" max="1024" width="9.140625" style="37"/>
    <col min="1025" max="1025" width="6" style="37" customWidth="1"/>
    <col min="1026" max="1026" width="5" style="37" customWidth="1"/>
    <col min="1027" max="1027" width="35.28515625" style="37" customWidth="1"/>
    <col min="1028" max="1033" width="6" style="37" customWidth="1"/>
    <col min="1034" max="1034" width="6.140625" style="37" customWidth="1"/>
    <col min="1035" max="1035" width="23.28515625" style="37" customWidth="1"/>
    <col min="1036" max="1036" width="17.85546875" style="37" customWidth="1"/>
    <col min="1037" max="1037" width="6.5703125" style="37" customWidth="1"/>
    <col min="1038" max="1040" width="6.7109375" style="37" customWidth="1"/>
    <col min="1041" max="1041" width="6.5703125" style="37" customWidth="1"/>
    <col min="1042" max="1042" width="7.28515625" style="37" customWidth="1"/>
    <col min="1043" max="1280" width="9.140625" style="37"/>
    <col min="1281" max="1281" width="6" style="37" customWidth="1"/>
    <col min="1282" max="1282" width="5" style="37" customWidth="1"/>
    <col min="1283" max="1283" width="35.28515625" style="37" customWidth="1"/>
    <col min="1284" max="1289" width="6" style="37" customWidth="1"/>
    <col min="1290" max="1290" width="6.140625" style="37" customWidth="1"/>
    <col min="1291" max="1291" width="23.28515625" style="37" customWidth="1"/>
    <col min="1292" max="1292" width="17.85546875" style="37" customWidth="1"/>
    <col min="1293" max="1293" width="6.5703125" style="37" customWidth="1"/>
    <col min="1294" max="1296" width="6.7109375" style="37" customWidth="1"/>
    <col min="1297" max="1297" width="6.5703125" style="37" customWidth="1"/>
    <col min="1298" max="1298" width="7.28515625" style="37" customWidth="1"/>
    <col min="1299" max="1536" width="9.140625" style="37"/>
    <col min="1537" max="1537" width="6" style="37" customWidth="1"/>
    <col min="1538" max="1538" width="5" style="37" customWidth="1"/>
    <col min="1539" max="1539" width="35.28515625" style="37" customWidth="1"/>
    <col min="1540" max="1545" width="6" style="37" customWidth="1"/>
    <col min="1546" max="1546" width="6.140625" style="37" customWidth="1"/>
    <col min="1547" max="1547" width="23.28515625" style="37" customWidth="1"/>
    <col min="1548" max="1548" width="17.85546875" style="37" customWidth="1"/>
    <col min="1549" max="1549" width="6.5703125" style="37" customWidth="1"/>
    <col min="1550" max="1552" width="6.7109375" style="37" customWidth="1"/>
    <col min="1553" max="1553" width="6.5703125" style="37" customWidth="1"/>
    <col min="1554" max="1554" width="7.28515625" style="37" customWidth="1"/>
    <col min="1555" max="1792" width="9.140625" style="37"/>
    <col min="1793" max="1793" width="6" style="37" customWidth="1"/>
    <col min="1794" max="1794" width="5" style="37" customWidth="1"/>
    <col min="1795" max="1795" width="35.28515625" style="37" customWidth="1"/>
    <col min="1796" max="1801" width="6" style="37" customWidth="1"/>
    <col min="1802" max="1802" width="6.140625" style="37" customWidth="1"/>
    <col min="1803" max="1803" width="23.28515625" style="37" customWidth="1"/>
    <col min="1804" max="1804" width="17.85546875" style="37" customWidth="1"/>
    <col min="1805" max="1805" width="6.5703125" style="37" customWidth="1"/>
    <col min="1806" max="1808" width="6.7109375" style="37" customWidth="1"/>
    <col min="1809" max="1809" width="6.5703125" style="37" customWidth="1"/>
    <col min="1810" max="1810" width="7.28515625" style="37" customWidth="1"/>
    <col min="1811" max="2048" width="9.140625" style="37"/>
    <col min="2049" max="2049" width="6" style="37" customWidth="1"/>
    <col min="2050" max="2050" width="5" style="37" customWidth="1"/>
    <col min="2051" max="2051" width="35.28515625" style="37" customWidth="1"/>
    <col min="2052" max="2057" width="6" style="37" customWidth="1"/>
    <col min="2058" max="2058" width="6.140625" style="37" customWidth="1"/>
    <col min="2059" max="2059" width="23.28515625" style="37" customWidth="1"/>
    <col min="2060" max="2060" width="17.85546875" style="37" customWidth="1"/>
    <col min="2061" max="2061" width="6.5703125" style="37" customWidth="1"/>
    <col min="2062" max="2064" width="6.7109375" style="37" customWidth="1"/>
    <col min="2065" max="2065" width="6.5703125" style="37" customWidth="1"/>
    <col min="2066" max="2066" width="7.28515625" style="37" customWidth="1"/>
    <col min="2067" max="2304" width="9.140625" style="37"/>
    <col min="2305" max="2305" width="6" style="37" customWidth="1"/>
    <col min="2306" max="2306" width="5" style="37" customWidth="1"/>
    <col min="2307" max="2307" width="35.28515625" style="37" customWidth="1"/>
    <col min="2308" max="2313" width="6" style="37" customWidth="1"/>
    <col min="2314" max="2314" width="6.140625" style="37" customWidth="1"/>
    <col min="2315" max="2315" width="23.28515625" style="37" customWidth="1"/>
    <col min="2316" max="2316" width="17.85546875" style="37" customWidth="1"/>
    <col min="2317" max="2317" width="6.5703125" style="37" customWidth="1"/>
    <col min="2318" max="2320" width="6.7109375" style="37" customWidth="1"/>
    <col min="2321" max="2321" width="6.5703125" style="37" customWidth="1"/>
    <col min="2322" max="2322" width="7.28515625" style="37" customWidth="1"/>
    <col min="2323" max="2560" width="9.140625" style="37"/>
    <col min="2561" max="2561" width="6" style="37" customWidth="1"/>
    <col min="2562" max="2562" width="5" style="37" customWidth="1"/>
    <col min="2563" max="2563" width="35.28515625" style="37" customWidth="1"/>
    <col min="2564" max="2569" width="6" style="37" customWidth="1"/>
    <col min="2570" max="2570" width="6.140625" style="37" customWidth="1"/>
    <col min="2571" max="2571" width="23.28515625" style="37" customWidth="1"/>
    <col min="2572" max="2572" width="17.85546875" style="37" customWidth="1"/>
    <col min="2573" max="2573" width="6.5703125" style="37" customWidth="1"/>
    <col min="2574" max="2576" width="6.7109375" style="37" customWidth="1"/>
    <col min="2577" max="2577" width="6.5703125" style="37" customWidth="1"/>
    <col min="2578" max="2578" width="7.28515625" style="37" customWidth="1"/>
    <col min="2579" max="2816" width="9.140625" style="37"/>
    <col min="2817" max="2817" width="6" style="37" customWidth="1"/>
    <col min="2818" max="2818" width="5" style="37" customWidth="1"/>
    <col min="2819" max="2819" width="35.28515625" style="37" customWidth="1"/>
    <col min="2820" max="2825" width="6" style="37" customWidth="1"/>
    <col min="2826" max="2826" width="6.140625" style="37" customWidth="1"/>
    <col min="2827" max="2827" width="23.28515625" style="37" customWidth="1"/>
    <col min="2828" max="2828" width="17.85546875" style="37" customWidth="1"/>
    <col min="2829" max="2829" width="6.5703125" style="37" customWidth="1"/>
    <col min="2830" max="2832" width="6.7109375" style="37" customWidth="1"/>
    <col min="2833" max="2833" width="6.5703125" style="37" customWidth="1"/>
    <col min="2834" max="2834" width="7.28515625" style="37" customWidth="1"/>
    <col min="2835" max="3072" width="9.140625" style="37"/>
    <col min="3073" max="3073" width="6" style="37" customWidth="1"/>
    <col min="3074" max="3074" width="5" style="37" customWidth="1"/>
    <col min="3075" max="3075" width="35.28515625" style="37" customWidth="1"/>
    <col min="3076" max="3081" width="6" style="37" customWidth="1"/>
    <col min="3082" max="3082" width="6.140625" style="37" customWidth="1"/>
    <col min="3083" max="3083" width="23.28515625" style="37" customWidth="1"/>
    <col min="3084" max="3084" width="17.85546875" style="37" customWidth="1"/>
    <col min="3085" max="3085" width="6.5703125" style="37" customWidth="1"/>
    <col min="3086" max="3088" width="6.7109375" style="37" customWidth="1"/>
    <col min="3089" max="3089" width="6.5703125" style="37" customWidth="1"/>
    <col min="3090" max="3090" width="7.28515625" style="37" customWidth="1"/>
    <col min="3091" max="3328" width="9.140625" style="37"/>
    <col min="3329" max="3329" width="6" style="37" customWidth="1"/>
    <col min="3330" max="3330" width="5" style="37" customWidth="1"/>
    <col min="3331" max="3331" width="35.28515625" style="37" customWidth="1"/>
    <col min="3332" max="3337" width="6" style="37" customWidth="1"/>
    <col min="3338" max="3338" width="6.140625" style="37" customWidth="1"/>
    <col min="3339" max="3339" width="23.28515625" style="37" customWidth="1"/>
    <col min="3340" max="3340" width="17.85546875" style="37" customWidth="1"/>
    <col min="3341" max="3341" width="6.5703125" style="37" customWidth="1"/>
    <col min="3342" max="3344" width="6.7109375" style="37" customWidth="1"/>
    <col min="3345" max="3345" width="6.5703125" style="37" customWidth="1"/>
    <col min="3346" max="3346" width="7.28515625" style="37" customWidth="1"/>
    <col min="3347" max="3584" width="9.140625" style="37"/>
    <col min="3585" max="3585" width="6" style="37" customWidth="1"/>
    <col min="3586" max="3586" width="5" style="37" customWidth="1"/>
    <col min="3587" max="3587" width="35.28515625" style="37" customWidth="1"/>
    <col min="3588" max="3593" width="6" style="37" customWidth="1"/>
    <col min="3594" max="3594" width="6.140625" style="37" customWidth="1"/>
    <col min="3595" max="3595" width="23.28515625" style="37" customWidth="1"/>
    <col min="3596" max="3596" width="17.85546875" style="37" customWidth="1"/>
    <col min="3597" max="3597" width="6.5703125" style="37" customWidth="1"/>
    <col min="3598" max="3600" width="6.7109375" style="37" customWidth="1"/>
    <col min="3601" max="3601" width="6.5703125" style="37" customWidth="1"/>
    <col min="3602" max="3602" width="7.28515625" style="37" customWidth="1"/>
    <col min="3603" max="3840" width="9.140625" style="37"/>
    <col min="3841" max="3841" width="6" style="37" customWidth="1"/>
    <col min="3842" max="3842" width="5" style="37" customWidth="1"/>
    <col min="3843" max="3843" width="35.28515625" style="37" customWidth="1"/>
    <col min="3844" max="3849" width="6" style="37" customWidth="1"/>
    <col min="3850" max="3850" width="6.140625" style="37" customWidth="1"/>
    <col min="3851" max="3851" width="23.28515625" style="37" customWidth="1"/>
    <col min="3852" max="3852" width="17.85546875" style="37" customWidth="1"/>
    <col min="3853" max="3853" width="6.5703125" style="37" customWidth="1"/>
    <col min="3854" max="3856" width="6.7109375" style="37" customWidth="1"/>
    <col min="3857" max="3857" width="6.5703125" style="37" customWidth="1"/>
    <col min="3858" max="3858" width="7.28515625" style="37" customWidth="1"/>
    <col min="3859" max="4096" width="9.140625" style="37"/>
    <col min="4097" max="4097" width="6" style="37" customWidth="1"/>
    <col min="4098" max="4098" width="5" style="37" customWidth="1"/>
    <col min="4099" max="4099" width="35.28515625" style="37" customWidth="1"/>
    <col min="4100" max="4105" width="6" style="37" customWidth="1"/>
    <col min="4106" max="4106" width="6.140625" style="37" customWidth="1"/>
    <col min="4107" max="4107" width="23.28515625" style="37" customWidth="1"/>
    <col min="4108" max="4108" width="17.85546875" style="37" customWidth="1"/>
    <col min="4109" max="4109" width="6.5703125" style="37" customWidth="1"/>
    <col min="4110" max="4112" width="6.7109375" style="37" customWidth="1"/>
    <col min="4113" max="4113" width="6.5703125" style="37" customWidth="1"/>
    <col min="4114" max="4114" width="7.28515625" style="37" customWidth="1"/>
    <col min="4115" max="4352" width="9.140625" style="37"/>
    <col min="4353" max="4353" width="6" style="37" customWidth="1"/>
    <col min="4354" max="4354" width="5" style="37" customWidth="1"/>
    <col min="4355" max="4355" width="35.28515625" style="37" customWidth="1"/>
    <col min="4356" max="4361" width="6" style="37" customWidth="1"/>
    <col min="4362" max="4362" width="6.140625" style="37" customWidth="1"/>
    <col min="4363" max="4363" width="23.28515625" style="37" customWidth="1"/>
    <col min="4364" max="4364" width="17.85546875" style="37" customWidth="1"/>
    <col min="4365" max="4365" width="6.5703125" style="37" customWidth="1"/>
    <col min="4366" max="4368" width="6.7109375" style="37" customWidth="1"/>
    <col min="4369" max="4369" width="6.5703125" style="37" customWidth="1"/>
    <col min="4370" max="4370" width="7.28515625" style="37" customWidth="1"/>
    <col min="4371" max="4608" width="9.140625" style="37"/>
    <col min="4609" max="4609" width="6" style="37" customWidth="1"/>
    <col min="4610" max="4610" width="5" style="37" customWidth="1"/>
    <col min="4611" max="4611" width="35.28515625" style="37" customWidth="1"/>
    <col min="4612" max="4617" width="6" style="37" customWidth="1"/>
    <col min="4618" max="4618" width="6.140625" style="37" customWidth="1"/>
    <col min="4619" max="4619" width="23.28515625" style="37" customWidth="1"/>
    <col min="4620" max="4620" width="17.85546875" style="37" customWidth="1"/>
    <col min="4621" max="4621" width="6.5703125" style="37" customWidth="1"/>
    <col min="4622" max="4624" width="6.7109375" style="37" customWidth="1"/>
    <col min="4625" max="4625" width="6.5703125" style="37" customWidth="1"/>
    <col min="4626" max="4626" width="7.28515625" style="37" customWidth="1"/>
    <col min="4627" max="4864" width="9.140625" style="37"/>
    <col min="4865" max="4865" width="6" style="37" customWidth="1"/>
    <col min="4866" max="4866" width="5" style="37" customWidth="1"/>
    <col min="4867" max="4867" width="35.28515625" style="37" customWidth="1"/>
    <col min="4868" max="4873" width="6" style="37" customWidth="1"/>
    <col min="4874" max="4874" width="6.140625" style="37" customWidth="1"/>
    <col min="4875" max="4875" width="23.28515625" style="37" customWidth="1"/>
    <col min="4876" max="4876" width="17.85546875" style="37" customWidth="1"/>
    <col min="4877" max="4877" width="6.5703125" style="37" customWidth="1"/>
    <col min="4878" max="4880" width="6.7109375" style="37" customWidth="1"/>
    <col min="4881" max="4881" width="6.5703125" style="37" customWidth="1"/>
    <col min="4882" max="4882" width="7.28515625" style="37" customWidth="1"/>
    <col min="4883" max="5120" width="9.140625" style="37"/>
    <col min="5121" max="5121" width="6" style="37" customWidth="1"/>
    <col min="5122" max="5122" width="5" style="37" customWidth="1"/>
    <col min="5123" max="5123" width="35.28515625" style="37" customWidth="1"/>
    <col min="5124" max="5129" width="6" style="37" customWidth="1"/>
    <col min="5130" max="5130" width="6.140625" style="37" customWidth="1"/>
    <col min="5131" max="5131" width="23.28515625" style="37" customWidth="1"/>
    <col min="5132" max="5132" width="17.85546875" style="37" customWidth="1"/>
    <col min="5133" max="5133" width="6.5703125" style="37" customWidth="1"/>
    <col min="5134" max="5136" width="6.7109375" style="37" customWidth="1"/>
    <col min="5137" max="5137" width="6.5703125" style="37" customWidth="1"/>
    <col min="5138" max="5138" width="7.28515625" style="37" customWidth="1"/>
    <col min="5139" max="5376" width="9.140625" style="37"/>
    <col min="5377" max="5377" width="6" style="37" customWidth="1"/>
    <col min="5378" max="5378" width="5" style="37" customWidth="1"/>
    <col min="5379" max="5379" width="35.28515625" style="37" customWidth="1"/>
    <col min="5380" max="5385" width="6" style="37" customWidth="1"/>
    <col min="5386" max="5386" width="6.140625" style="37" customWidth="1"/>
    <col min="5387" max="5387" width="23.28515625" style="37" customWidth="1"/>
    <col min="5388" max="5388" width="17.85546875" style="37" customWidth="1"/>
    <col min="5389" max="5389" width="6.5703125" style="37" customWidth="1"/>
    <col min="5390" max="5392" width="6.7109375" style="37" customWidth="1"/>
    <col min="5393" max="5393" width="6.5703125" style="37" customWidth="1"/>
    <col min="5394" max="5394" width="7.28515625" style="37" customWidth="1"/>
    <col min="5395" max="5632" width="9.140625" style="37"/>
    <col min="5633" max="5633" width="6" style="37" customWidth="1"/>
    <col min="5634" max="5634" width="5" style="37" customWidth="1"/>
    <col min="5635" max="5635" width="35.28515625" style="37" customWidth="1"/>
    <col min="5636" max="5641" width="6" style="37" customWidth="1"/>
    <col min="5642" max="5642" width="6.140625" style="37" customWidth="1"/>
    <col min="5643" max="5643" width="23.28515625" style="37" customWidth="1"/>
    <col min="5644" max="5644" width="17.85546875" style="37" customWidth="1"/>
    <col min="5645" max="5645" width="6.5703125" style="37" customWidth="1"/>
    <col min="5646" max="5648" width="6.7109375" style="37" customWidth="1"/>
    <col min="5649" max="5649" width="6.5703125" style="37" customWidth="1"/>
    <col min="5650" max="5650" width="7.28515625" style="37" customWidth="1"/>
    <col min="5651" max="5888" width="9.140625" style="37"/>
    <col min="5889" max="5889" width="6" style="37" customWidth="1"/>
    <col min="5890" max="5890" width="5" style="37" customWidth="1"/>
    <col min="5891" max="5891" width="35.28515625" style="37" customWidth="1"/>
    <col min="5892" max="5897" width="6" style="37" customWidth="1"/>
    <col min="5898" max="5898" width="6.140625" style="37" customWidth="1"/>
    <col min="5899" max="5899" width="23.28515625" style="37" customWidth="1"/>
    <col min="5900" max="5900" width="17.85546875" style="37" customWidth="1"/>
    <col min="5901" max="5901" width="6.5703125" style="37" customWidth="1"/>
    <col min="5902" max="5904" width="6.7109375" style="37" customWidth="1"/>
    <col min="5905" max="5905" width="6.5703125" style="37" customWidth="1"/>
    <col min="5906" max="5906" width="7.28515625" style="37" customWidth="1"/>
    <col min="5907" max="6144" width="9.140625" style="37"/>
    <col min="6145" max="6145" width="6" style="37" customWidth="1"/>
    <col min="6146" max="6146" width="5" style="37" customWidth="1"/>
    <col min="6147" max="6147" width="35.28515625" style="37" customWidth="1"/>
    <col min="6148" max="6153" width="6" style="37" customWidth="1"/>
    <col min="6154" max="6154" width="6.140625" style="37" customWidth="1"/>
    <col min="6155" max="6155" width="23.28515625" style="37" customWidth="1"/>
    <col min="6156" max="6156" width="17.85546875" style="37" customWidth="1"/>
    <col min="6157" max="6157" width="6.5703125" style="37" customWidth="1"/>
    <col min="6158" max="6160" width="6.7109375" style="37" customWidth="1"/>
    <col min="6161" max="6161" width="6.5703125" style="37" customWidth="1"/>
    <col min="6162" max="6162" width="7.28515625" style="37" customWidth="1"/>
    <col min="6163" max="6400" width="9.140625" style="37"/>
    <col min="6401" max="6401" width="6" style="37" customWidth="1"/>
    <col min="6402" max="6402" width="5" style="37" customWidth="1"/>
    <col min="6403" max="6403" width="35.28515625" style="37" customWidth="1"/>
    <col min="6404" max="6409" width="6" style="37" customWidth="1"/>
    <col min="6410" max="6410" width="6.140625" style="37" customWidth="1"/>
    <col min="6411" max="6411" width="23.28515625" style="37" customWidth="1"/>
    <col min="6412" max="6412" width="17.85546875" style="37" customWidth="1"/>
    <col min="6413" max="6413" width="6.5703125" style="37" customWidth="1"/>
    <col min="6414" max="6416" width="6.7109375" style="37" customWidth="1"/>
    <col min="6417" max="6417" width="6.5703125" style="37" customWidth="1"/>
    <col min="6418" max="6418" width="7.28515625" style="37" customWidth="1"/>
    <col min="6419" max="6656" width="9.140625" style="37"/>
    <col min="6657" max="6657" width="6" style="37" customWidth="1"/>
    <col min="6658" max="6658" width="5" style="37" customWidth="1"/>
    <col min="6659" max="6659" width="35.28515625" style="37" customWidth="1"/>
    <col min="6660" max="6665" width="6" style="37" customWidth="1"/>
    <col min="6666" max="6666" width="6.140625" style="37" customWidth="1"/>
    <col min="6667" max="6667" width="23.28515625" style="37" customWidth="1"/>
    <col min="6668" max="6668" width="17.85546875" style="37" customWidth="1"/>
    <col min="6669" max="6669" width="6.5703125" style="37" customWidth="1"/>
    <col min="6670" max="6672" width="6.7109375" style="37" customWidth="1"/>
    <col min="6673" max="6673" width="6.5703125" style="37" customWidth="1"/>
    <col min="6674" max="6674" width="7.28515625" style="37" customWidth="1"/>
    <col min="6675" max="6912" width="9.140625" style="37"/>
    <col min="6913" max="6913" width="6" style="37" customWidth="1"/>
    <col min="6914" max="6914" width="5" style="37" customWidth="1"/>
    <col min="6915" max="6915" width="35.28515625" style="37" customWidth="1"/>
    <col min="6916" max="6921" width="6" style="37" customWidth="1"/>
    <col min="6922" max="6922" width="6.140625" style="37" customWidth="1"/>
    <col min="6923" max="6923" width="23.28515625" style="37" customWidth="1"/>
    <col min="6924" max="6924" width="17.85546875" style="37" customWidth="1"/>
    <col min="6925" max="6925" width="6.5703125" style="37" customWidth="1"/>
    <col min="6926" max="6928" width="6.7109375" style="37" customWidth="1"/>
    <col min="6929" max="6929" width="6.5703125" style="37" customWidth="1"/>
    <col min="6930" max="6930" width="7.28515625" style="37" customWidth="1"/>
    <col min="6931" max="7168" width="9.140625" style="37"/>
    <col min="7169" max="7169" width="6" style="37" customWidth="1"/>
    <col min="7170" max="7170" width="5" style="37" customWidth="1"/>
    <col min="7171" max="7171" width="35.28515625" style="37" customWidth="1"/>
    <col min="7172" max="7177" width="6" style="37" customWidth="1"/>
    <col min="7178" max="7178" width="6.140625" style="37" customWidth="1"/>
    <col min="7179" max="7179" width="23.28515625" style="37" customWidth="1"/>
    <col min="7180" max="7180" width="17.85546875" style="37" customWidth="1"/>
    <col min="7181" max="7181" width="6.5703125" style="37" customWidth="1"/>
    <col min="7182" max="7184" width="6.7109375" style="37" customWidth="1"/>
    <col min="7185" max="7185" width="6.5703125" style="37" customWidth="1"/>
    <col min="7186" max="7186" width="7.28515625" style="37" customWidth="1"/>
    <col min="7187" max="7424" width="9.140625" style="37"/>
    <col min="7425" max="7425" width="6" style="37" customWidth="1"/>
    <col min="7426" max="7426" width="5" style="37" customWidth="1"/>
    <col min="7427" max="7427" width="35.28515625" style="37" customWidth="1"/>
    <col min="7428" max="7433" width="6" style="37" customWidth="1"/>
    <col min="7434" max="7434" width="6.140625" style="37" customWidth="1"/>
    <col min="7435" max="7435" width="23.28515625" style="37" customWidth="1"/>
    <col min="7436" max="7436" width="17.85546875" style="37" customWidth="1"/>
    <col min="7437" max="7437" width="6.5703125" style="37" customWidth="1"/>
    <col min="7438" max="7440" width="6.7109375" style="37" customWidth="1"/>
    <col min="7441" max="7441" width="6.5703125" style="37" customWidth="1"/>
    <col min="7442" max="7442" width="7.28515625" style="37" customWidth="1"/>
    <col min="7443" max="7680" width="9.140625" style="37"/>
    <col min="7681" max="7681" width="6" style="37" customWidth="1"/>
    <col min="7682" max="7682" width="5" style="37" customWidth="1"/>
    <col min="7683" max="7683" width="35.28515625" style="37" customWidth="1"/>
    <col min="7684" max="7689" width="6" style="37" customWidth="1"/>
    <col min="7690" max="7690" width="6.140625" style="37" customWidth="1"/>
    <col min="7691" max="7691" width="23.28515625" style="37" customWidth="1"/>
    <col min="7692" max="7692" width="17.85546875" style="37" customWidth="1"/>
    <col min="7693" max="7693" width="6.5703125" style="37" customWidth="1"/>
    <col min="7694" max="7696" width="6.7109375" style="37" customWidth="1"/>
    <col min="7697" max="7697" width="6.5703125" style="37" customWidth="1"/>
    <col min="7698" max="7698" width="7.28515625" style="37" customWidth="1"/>
    <col min="7699" max="7936" width="9.140625" style="37"/>
    <col min="7937" max="7937" width="6" style="37" customWidth="1"/>
    <col min="7938" max="7938" width="5" style="37" customWidth="1"/>
    <col min="7939" max="7939" width="35.28515625" style="37" customWidth="1"/>
    <col min="7940" max="7945" width="6" style="37" customWidth="1"/>
    <col min="7946" max="7946" width="6.140625" style="37" customWidth="1"/>
    <col min="7947" max="7947" width="23.28515625" style="37" customWidth="1"/>
    <col min="7948" max="7948" width="17.85546875" style="37" customWidth="1"/>
    <col min="7949" max="7949" width="6.5703125" style="37" customWidth="1"/>
    <col min="7950" max="7952" width="6.7109375" style="37" customWidth="1"/>
    <col min="7953" max="7953" width="6.5703125" style="37" customWidth="1"/>
    <col min="7954" max="7954" width="7.28515625" style="37" customWidth="1"/>
    <col min="7955" max="8192" width="9.140625" style="37"/>
    <col min="8193" max="8193" width="6" style="37" customWidth="1"/>
    <col min="8194" max="8194" width="5" style="37" customWidth="1"/>
    <col min="8195" max="8195" width="35.28515625" style="37" customWidth="1"/>
    <col min="8196" max="8201" width="6" style="37" customWidth="1"/>
    <col min="8202" max="8202" width="6.140625" style="37" customWidth="1"/>
    <col min="8203" max="8203" width="23.28515625" style="37" customWidth="1"/>
    <col min="8204" max="8204" width="17.85546875" style="37" customWidth="1"/>
    <col min="8205" max="8205" width="6.5703125" style="37" customWidth="1"/>
    <col min="8206" max="8208" width="6.7109375" style="37" customWidth="1"/>
    <col min="8209" max="8209" width="6.5703125" style="37" customWidth="1"/>
    <col min="8210" max="8210" width="7.28515625" style="37" customWidth="1"/>
    <col min="8211" max="8448" width="9.140625" style="37"/>
    <col min="8449" max="8449" width="6" style="37" customWidth="1"/>
    <col min="8450" max="8450" width="5" style="37" customWidth="1"/>
    <col min="8451" max="8451" width="35.28515625" style="37" customWidth="1"/>
    <col min="8452" max="8457" width="6" style="37" customWidth="1"/>
    <col min="8458" max="8458" width="6.140625" style="37" customWidth="1"/>
    <col min="8459" max="8459" width="23.28515625" style="37" customWidth="1"/>
    <col min="8460" max="8460" width="17.85546875" style="37" customWidth="1"/>
    <col min="8461" max="8461" width="6.5703125" style="37" customWidth="1"/>
    <col min="8462" max="8464" width="6.7109375" style="37" customWidth="1"/>
    <col min="8465" max="8465" width="6.5703125" style="37" customWidth="1"/>
    <col min="8466" max="8466" width="7.28515625" style="37" customWidth="1"/>
    <col min="8467" max="8704" width="9.140625" style="37"/>
    <col min="8705" max="8705" width="6" style="37" customWidth="1"/>
    <col min="8706" max="8706" width="5" style="37" customWidth="1"/>
    <col min="8707" max="8707" width="35.28515625" style="37" customWidth="1"/>
    <col min="8708" max="8713" width="6" style="37" customWidth="1"/>
    <col min="8714" max="8714" width="6.140625" style="37" customWidth="1"/>
    <col min="8715" max="8715" width="23.28515625" style="37" customWidth="1"/>
    <col min="8716" max="8716" width="17.85546875" style="37" customWidth="1"/>
    <col min="8717" max="8717" width="6.5703125" style="37" customWidth="1"/>
    <col min="8718" max="8720" width="6.7109375" style="37" customWidth="1"/>
    <col min="8721" max="8721" width="6.5703125" style="37" customWidth="1"/>
    <col min="8722" max="8722" width="7.28515625" style="37" customWidth="1"/>
    <col min="8723" max="8960" width="9.140625" style="37"/>
    <col min="8961" max="8961" width="6" style="37" customWidth="1"/>
    <col min="8962" max="8962" width="5" style="37" customWidth="1"/>
    <col min="8963" max="8963" width="35.28515625" style="37" customWidth="1"/>
    <col min="8964" max="8969" width="6" style="37" customWidth="1"/>
    <col min="8970" max="8970" width="6.140625" style="37" customWidth="1"/>
    <col min="8971" max="8971" width="23.28515625" style="37" customWidth="1"/>
    <col min="8972" max="8972" width="17.85546875" style="37" customWidth="1"/>
    <col min="8973" max="8973" width="6.5703125" style="37" customWidth="1"/>
    <col min="8974" max="8976" width="6.7109375" style="37" customWidth="1"/>
    <col min="8977" max="8977" width="6.5703125" style="37" customWidth="1"/>
    <col min="8978" max="8978" width="7.28515625" style="37" customWidth="1"/>
    <col min="8979" max="9216" width="9.140625" style="37"/>
    <col min="9217" max="9217" width="6" style="37" customWidth="1"/>
    <col min="9218" max="9218" width="5" style="37" customWidth="1"/>
    <col min="9219" max="9219" width="35.28515625" style="37" customWidth="1"/>
    <col min="9220" max="9225" width="6" style="37" customWidth="1"/>
    <col min="9226" max="9226" width="6.140625" style="37" customWidth="1"/>
    <col min="9227" max="9227" width="23.28515625" style="37" customWidth="1"/>
    <col min="9228" max="9228" width="17.85546875" style="37" customWidth="1"/>
    <col min="9229" max="9229" width="6.5703125" style="37" customWidth="1"/>
    <col min="9230" max="9232" width="6.7109375" style="37" customWidth="1"/>
    <col min="9233" max="9233" width="6.5703125" style="37" customWidth="1"/>
    <col min="9234" max="9234" width="7.28515625" style="37" customWidth="1"/>
    <col min="9235" max="9472" width="9.140625" style="37"/>
    <col min="9473" max="9473" width="6" style="37" customWidth="1"/>
    <col min="9474" max="9474" width="5" style="37" customWidth="1"/>
    <col min="9475" max="9475" width="35.28515625" style="37" customWidth="1"/>
    <col min="9476" max="9481" width="6" style="37" customWidth="1"/>
    <col min="9482" max="9482" width="6.140625" style="37" customWidth="1"/>
    <col min="9483" max="9483" width="23.28515625" style="37" customWidth="1"/>
    <col min="9484" max="9484" width="17.85546875" style="37" customWidth="1"/>
    <col min="9485" max="9485" width="6.5703125" style="37" customWidth="1"/>
    <col min="9486" max="9488" width="6.7109375" style="37" customWidth="1"/>
    <col min="9489" max="9489" width="6.5703125" style="37" customWidth="1"/>
    <col min="9490" max="9490" width="7.28515625" style="37" customWidth="1"/>
    <col min="9491" max="9728" width="9.140625" style="37"/>
    <col min="9729" max="9729" width="6" style="37" customWidth="1"/>
    <col min="9730" max="9730" width="5" style="37" customWidth="1"/>
    <col min="9731" max="9731" width="35.28515625" style="37" customWidth="1"/>
    <col min="9732" max="9737" width="6" style="37" customWidth="1"/>
    <col min="9738" max="9738" width="6.140625" style="37" customWidth="1"/>
    <col min="9739" max="9739" width="23.28515625" style="37" customWidth="1"/>
    <col min="9740" max="9740" width="17.85546875" style="37" customWidth="1"/>
    <col min="9741" max="9741" width="6.5703125" style="37" customWidth="1"/>
    <col min="9742" max="9744" width="6.7109375" style="37" customWidth="1"/>
    <col min="9745" max="9745" width="6.5703125" style="37" customWidth="1"/>
    <col min="9746" max="9746" width="7.28515625" style="37" customWidth="1"/>
    <col min="9747" max="9984" width="9.140625" style="37"/>
    <col min="9985" max="9985" width="6" style="37" customWidth="1"/>
    <col min="9986" max="9986" width="5" style="37" customWidth="1"/>
    <col min="9987" max="9987" width="35.28515625" style="37" customWidth="1"/>
    <col min="9988" max="9993" width="6" style="37" customWidth="1"/>
    <col min="9994" max="9994" width="6.140625" style="37" customWidth="1"/>
    <col min="9995" max="9995" width="23.28515625" style="37" customWidth="1"/>
    <col min="9996" max="9996" width="17.85546875" style="37" customWidth="1"/>
    <col min="9997" max="9997" width="6.5703125" style="37" customWidth="1"/>
    <col min="9998" max="10000" width="6.7109375" style="37" customWidth="1"/>
    <col min="10001" max="10001" width="6.5703125" style="37" customWidth="1"/>
    <col min="10002" max="10002" width="7.28515625" style="37" customWidth="1"/>
    <col min="10003" max="10240" width="9.140625" style="37"/>
    <col min="10241" max="10241" width="6" style="37" customWidth="1"/>
    <col min="10242" max="10242" width="5" style="37" customWidth="1"/>
    <col min="10243" max="10243" width="35.28515625" style="37" customWidth="1"/>
    <col min="10244" max="10249" width="6" style="37" customWidth="1"/>
    <col min="10250" max="10250" width="6.140625" style="37" customWidth="1"/>
    <col min="10251" max="10251" width="23.28515625" style="37" customWidth="1"/>
    <col min="10252" max="10252" width="17.85546875" style="37" customWidth="1"/>
    <col min="10253" max="10253" width="6.5703125" style="37" customWidth="1"/>
    <col min="10254" max="10256" width="6.7109375" style="37" customWidth="1"/>
    <col min="10257" max="10257" width="6.5703125" style="37" customWidth="1"/>
    <col min="10258" max="10258" width="7.28515625" style="37" customWidth="1"/>
    <col min="10259" max="10496" width="9.140625" style="37"/>
    <col min="10497" max="10497" width="6" style="37" customWidth="1"/>
    <col min="10498" max="10498" width="5" style="37" customWidth="1"/>
    <col min="10499" max="10499" width="35.28515625" style="37" customWidth="1"/>
    <col min="10500" max="10505" width="6" style="37" customWidth="1"/>
    <col min="10506" max="10506" width="6.140625" style="37" customWidth="1"/>
    <col min="10507" max="10507" width="23.28515625" style="37" customWidth="1"/>
    <col min="10508" max="10508" width="17.85546875" style="37" customWidth="1"/>
    <col min="10509" max="10509" width="6.5703125" style="37" customWidth="1"/>
    <col min="10510" max="10512" width="6.7109375" style="37" customWidth="1"/>
    <col min="10513" max="10513" width="6.5703125" style="37" customWidth="1"/>
    <col min="10514" max="10514" width="7.28515625" style="37" customWidth="1"/>
    <col min="10515" max="10752" width="9.140625" style="37"/>
    <col min="10753" max="10753" width="6" style="37" customWidth="1"/>
    <col min="10754" max="10754" width="5" style="37" customWidth="1"/>
    <col min="10755" max="10755" width="35.28515625" style="37" customWidth="1"/>
    <col min="10756" max="10761" width="6" style="37" customWidth="1"/>
    <col min="10762" max="10762" width="6.140625" style="37" customWidth="1"/>
    <col min="10763" max="10763" width="23.28515625" style="37" customWidth="1"/>
    <col min="10764" max="10764" width="17.85546875" style="37" customWidth="1"/>
    <col min="10765" max="10765" width="6.5703125" style="37" customWidth="1"/>
    <col min="10766" max="10768" width="6.7109375" style="37" customWidth="1"/>
    <col min="10769" max="10769" width="6.5703125" style="37" customWidth="1"/>
    <col min="10770" max="10770" width="7.28515625" style="37" customWidth="1"/>
    <col min="10771" max="11008" width="9.140625" style="37"/>
    <col min="11009" max="11009" width="6" style="37" customWidth="1"/>
    <col min="11010" max="11010" width="5" style="37" customWidth="1"/>
    <col min="11011" max="11011" width="35.28515625" style="37" customWidth="1"/>
    <col min="11012" max="11017" width="6" style="37" customWidth="1"/>
    <col min="11018" max="11018" width="6.140625" style="37" customWidth="1"/>
    <col min="11019" max="11019" width="23.28515625" style="37" customWidth="1"/>
    <col min="11020" max="11020" width="17.85546875" style="37" customWidth="1"/>
    <col min="11021" max="11021" width="6.5703125" style="37" customWidth="1"/>
    <col min="11022" max="11024" width="6.7109375" style="37" customWidth="1"/>
    <col min="11025" max="11025" width="6.5703125" style="37" customWidth="1"/>
    <col min="11026" max="11026" width="7.28515625" style="37" customWidth="1"/>
    <col min="11027" max="11264" width="9.140625" style="37"/>
    <col min="11265" max="11265" width="6" style="37" customWidth="1"/>
    <col min="11266" max="11266" width="5" style="37" customWidth="1"/>
    <col min="11267" max="11267" width="35.28515625" style="37" customWidth="1"/>
    <col min="11268" max="11273" width="6" style="37" customWidth="1"/>
    <col min="11274" max="11274" width="6.140625" style="37" customWidth="1"/>
    <col min="11275" max="11275" width="23.28515625" style="37" customWidth="1"/>
    <col min="11276" max="11276" width="17.85546875" style="37" customWidth="1"/>
    <col min="11277" max="11277" width="6.5703125" style="37" customWidth="1"/>
    <col min="11278" max="11280" width="6.7109375" style="37" customWidth="1"/>
    <col min="11281" max="11281" width="6.5703125" style="37" customWidth="1"/>
    <col min="11282" max="11282" width="7.28515625" style="37" customWidth="1"/>
    <col min="11283" max="11520" width="9.140625" style="37"/>
    <col min="11521" max="11521" width="6" style="37" customWidth="1"/>
    <col min="11522" max="11522" width="5" style="37" customWidth="1"/>
    <col min="11523" max="11523" width="35.28515625" style="37" customWidth="1"/>
    <col min="11524" max="11529" width="6" style="37" customWidth="1"/>
    <col min="11530" max="11530" width="6.140625" style="37" customWidth="1"/>
    <col min="11531" max="11531" width="23.28515625" style="37" customWidth="1"/>
    <col min="11532" max="11532" width="17.85546875" style="37" customWidth="1"/>
    <col min="11533" max="11533" width="6.5703125" style="37" customWidth="1"/>
    <col min="11534" max="11536" width="6.7109375" style="37" customWidth="1"/>
    <col min="11537" max="11537" width="6.5703125" style="37" customWidth="1"/>
    <col min="11538" max="11538" width="7.28515625" style="37" customWidth="1"/>
    <col min="11539" max="11776" width="9.140625" style="37"/>
    <col min="11777" max="11777" width="6" style="37" customWidth="1"/>
    <col min="11778" max="11778" width="5" style="37" customWidth="1"/>
    <col min="11779" max="11779" width="35.28515625" style="37" customWidth="1"/>
    <col min="11780" max="11785" width="6" style="37" customWidth="1"/>
    <col min="11786" max="11786" width="6.140625" style="37" customWidth="1"/>
    <col min="11787" max="11787" width="23.28515625" style="37" customWidth="1"/>
    <col min="11788" max="11788" width="17.85546875" style="37" customWidth="1"/>
    <col min="11789" max="11789" width="6.5703125" style="37" customWidth="1"/>
    <col min="11790" max="11792" width="6.7109375" style="37" customWidth="1"/>
    <col min="11793" max="11793" width="6.5703125" style="37" customWidth="1"/>
    <col min="11794" max="11794" width="7.28515625" style="37" customWidth="1"/>
    <col min="11795" max="12032" width="9.140625" style="37"/>
    <col min="12033" max="12033" width="6" style="37" customWidth="1"/>
    <col min="12034" max="12034" width="5" style="37" customWidth="1"/>
    <col min="12035" max="12035" width="35.28515625" style="37" customWidth="1"/>
    <col min="12036" max="12041" width="6" style="37" customWidth="1"/>
    <col min="12042" max="12042" width="6.140625" style="37" customWidth="1"/>
    <col min="12043" max="12043" width="23.28515625" style="37" customWidth="1"/>
    <col min="12044" max="12044" width="17.85546875" style="37" customWidth="1"/>
    <col min="12045" max="12045" width="6.5703125" style="37" customWidth="1"/>
    <col min="12046" max="12048" width="6.7109375" style="37" customWidth="1"/>
    <col min="12049" max="12049" width="6.5703125" style="37" customWidth="1"/>
    <col min="12050" max="12050" width="7.28515625" style="37" customWidth="1"/>
    <col min="12051" max="12288" width="9.140625" style="37"/>
    <col min="12289" max="12289" width="6" style="37" customWidth="1"/>
    <col min="12290" max="12290" width="5" style="37" customWidth="1"/>
    <col min="12291" max="12291" width="35.28515625" style="37" customWidth="1"/>
    <col min="12292" max="12297" width="6" style="37" customWidth="1"/>
    <col min="12298" max="12298" width="6.140625" style="37" customWidth="1"/>
    <col min="12299" max="12299" width="23.28515625" style="37" customWidth="1"/>
    <col min="12300" max="12300" width="17.85546875" style="37" customWidth="1"/>
    <col min="12301" max="12301" width="6.5703125" style="37" customWidth="1"/>
    <col min="12302" max="12304" width="6.7109375" style="37" customWidth="1"/>
    <col min="12305" max="12305" width="6.5703125" style="37" customWidth="1"/>
    <col min="12306" max="12306" width="7.28515625" style="37" customWidth="1"/>
    <col min="12307" max="12544" width="9.140625" style="37"/>
    <col min="12545" max="12545" width="6" style="37" customWidth="1"/>
    <col min="12546" max="12546" width="5" style="37" customWidth="1"/>
    <col min="12547" max="12547" width="35.28515625" style="37" customWidth="1"/>
    <col min="12548" max="12553" width="6" style="37" customWidth="1"/>
    <col min="12554" max="12554" width="6.140625" style="37" customWidth="1"/>
    <col min="12555" max="12555" width="23.28515625" style="37" customWidth="1"/>
    <col min="12556" max="12556" width="17.85546875" style="37" customWidth="1"/>
    <col min="12557" max="12557" width="6.5703125" style="37" customWidth="1"/>
    <col min="12558" max="12560" width="6.7109375" style="37" customWidth="1"/>
    <col min="12561" max="12561" width="6.5703125" style="37" customWidth="1"/>
    <col min="12562" max="12562" width="7.28515625" style="37" customWidth="1"/>
    <col min="12563" max="12800" width="9.140625" style="37"/>
    <col min="12801" max="12801" width="6" style="37" customWidth="1"/>
    <col min="12802" max="12802" width="5" style="37" customWidth="1"/>
    <col min="12803" max="12803" width="35.28515625" style="37" customWidth="1"/>
    <col min="12804" max="12809" width="6" style="37" customWidth="1"/>
    <col min="12810" max="12810" width="6.140625" style="37" customWidth="1"/>
    <col min="12811" max="12811" width="23.28515625" style="37" customWidth="1"/>
    <col min="12812" max="12812" width="17.85546875" style="37" customWidth="1"/>
    <col min="12813" max="12813" width="6.5703125" style="37" customWidth="1"/>
    <col min="12814" max="12816" width="6.7109375" style="37" customWidth="1"/>
    <col min="12817" max="12817" width="6.5703125" style="37" customWidth="1"/>
    <col min="12818" max="12818" width="7.28515625" style="37" customWidth="1"/>
    <col min="12819" max="13056" width="9.140625" style="37"/>
    <col min="13057" max="13057" width="6" style="37" customWidth="1"/>
    <col min="13058" max="13058" width="5" style="37" customWidth="1"/>
    <col min="13059" max="13059" width="35.28515625" style="37" customWidth="1"/>
    <col min="13060" max="13065" width="6" style="37" customWidth="1"/>
    <col min="13066" max="13066" width="6.140625" style="37" customWidth="1"/>
    <col min="13067" max="13067" width="23.28515625" style="37" customWidth="1"/>
    <col min="13068" max="13068" width="17.85546875" style="37" customWidth="1"/>
    <col min="13069" max="13069" width="6.5703125" style="37" customWidth="1"/>
    <col min="13070" max="13072" width="6.7109375" style="37" customWidth="1"/>
    <col min="13073" max="13073" width="6.5703125" style="37" customWidth="1"/>
    <col min="13074" max="13074" width="7.28515625" style="37" customWidth="1"/>
    <col min="13075" max="13312" width="9.140625" style="37"/>
    <col min="13313" max="13313" width="6" style="37" customWidth="1"/>
    <col min="13314" max="13314" width="5" style="37" customWidth="1"/>
    <col min="13315" max="13315" width="35.28515625" style="37" customWidth="1"/>
    <col min="13316" max="13321" width="6" style="37" customWidth="1"/>
    <col min="13322" max="13322" width="6.140625" style="37" customWidth="1"/>
    <col min="13323" max="13323" width="23.28515625" style="37" customWidth="1"/>
    <col min="13324" max="13324" width="17.85546875" style="37" customWidth="1"/>
    <col min="13325" max="13325" width="6.5703125" style="37" customWidth="1"/>
    <col min="13326" max="13328" width="6.7109375" style="37" customWidth="1"/>
    <col min="13329" max="13329" width="6.5703125" style="37" customWidth="1"/>
    <col min="13330" max="13330" width="7.28515625" style="37" customWidth="1"/>
    <col min="13331" max="13568" width="9.140625" style="37"/>
    <col min="13569" max="13569" width="6" style="37" customWidth="1"/>
    <col min="13570" max="13570" width="5" style="37" customWidth="1"/>
    <col min="13571" max="13571" width="35.28515625" style="37" customWidth="1"/>
    <col min="13572" max="13577" width="6" style="37" customWidth="1"/>
    <col min="13578" max="13578" width="6.140625" style="37" customWidth="1"/>
    <col min="13579" max="13579" width="23.28515625" style="37" customWidth="1"/>
    <col min="13580" max="13580" width="17.85546875" style="37" customWidth="1"/>
    <col min="13581" max="13581" width="6.5703125" style="37" customWidth="1"/>
    <col min="13582" max="13584" width="6.7109375" style="37" customWidth="1"/>
    <col min="13585" max="13585" width="6.5703125" style="37" customWidth="1"/>
    <col min="13586" max="13586" width="7.28515625" style="37" customWidth="1"/>
    <col min="13587" max="13824" width="9.140625" style="37"/>
    <col min="13825" max="13825" width="6" style="37" customWidth="1"/>
    <col min="13826" max="13826" width="5" style="37" customWidth="1"/>
    <col min="13827" max="13827" width="35.28515625" style="37" customWidth="1"/>
    <col min="13828" max="13833" width="6" style="37" customWidth="1"/>
    <col min="13834" max="13834" width="6.140625" style="37" customWidth="1"/>
    <col min="13835" max="13835" width="23.28515625" style="37" customWidth="1"/>
    <col min="13836" max="13836" width="17.85546875" style="37" customWidth="1"/>
    <col min="13837" max="13837" width="6.5703125" style="37" customWidth="1"/>
    <col min="13838" max="13840" width="6.7109375" style="37" customWidth="1"/>
    <col min="13841" max="13841" width="6.5703125" style="37" customWidth="1"/>
    <col min="13842" max="13842" width="7.28515625" style="37" customWidth="1"/>
    <col min="13843" max="14080" width="9.140625" style="37"/>
    <col min="14081" max="14081" width="6" style="37" customWidth="1"/>
    <col min="14082" max="14082" width="5" style="37" customWidth="1"/>
    <col min="14083" max="14083" width="35.28515625" style="37" customWidth="1"/>
    <col min="14084" max="14089" width="6" style="37" customWidth="1"/>
    <col min="14090" max="14090" width="6.140625" style="37" customWidth="1"/>
    <col min="14091" max="14091" width="23.28515625" style="37" customWidth="1"/>
    <col min="14092" max="14092" width="17.85546875" style="37" customWidth="1"/>
    <col min="14093" max="14093" width="6.5703125" style="37" customWidth="1"/>
    <col min="14094" max="14096" width="6.7109375" style="37" customWidth="1"/>
    <col min="14097" max="14097" width="6.5703125" style="37" customWidth="1"/>
    <col min="14098" max="14098" width="7.28515625" style="37" customWidth="1"/>
    <col min="14099" max="14336" width="9.140625" style="37"/>
    <col min="14337" max="14337" width="6" style="37" customWidth="1"/>
    <col min="14338" max="14338" width="5" style="37" customWidth="1"/>
    <col min="14339" max="14339" width="35.28515625" style="37" customWidth="1"/>
    <col min="14340" max="14345" width="6" style="37" customWidth="1"/>
    <col min="14346" max="14346" width="6.140625" style="37" customWidth="1"/>
    <col min="14347" max="14347" width="23.28515625" style="37" customWidth="1"/>
    <col min="14348" max="14348" width="17.85546875" style="37" customWidth="1"/>
    <col min="14349" max="14349" width="6.5703125" style="37" customWidth="1"/>
    <col min="14350" max="14352" width="6.7109375" style="37" customWidth="1"/>
    <col min="14353" max="14353" width="6.5703125" style="37" customWidth="1"/>
    <col min="14354" max="14354" width="7.28515625" style="37" customWidth="1"/>
    <col min="14355" max="14592" width="9.140625" style="37"/>
    <col min="14593" max="14593" width="6" style="37" customWidth="1"/>
    <col min="14594" max="14594" width="5" style="37" customWidth="1"/>
    <col min="14595" max="14595" width="35.28515625" style="37" customWidth="1"/>
    <col min="14596" max="14601" width="6" style="37" customWidth="1"/>
    <col min="14602" max="14602" width="6.140625" style="37" customWidth="1"/>
    <col min="14603" max="14603" width="23.28515625" style="37" customWidth="1"/>
    <col min="14604" max="14604" width="17.85546875" style="37" customWidth="1"/>
    <col min="14605" max="14605" width="6.5703125" style="37" customWidth="1"/>
    <col min="14606" max="14608" width="6.7109375" style="37" customWidth="1"/>
    <col min="14609" max="14609" width="6.5703125" style="37" customWidth="1"/>
    <col min="14610" max="14610" width="7.28515625" style="37" customWidth="1"/>
    <col min="14611" max="14848" width="9.140625" style="37"/>
    <col min="14849" max="14849" width="6" style="37" customWidth="1"/>
    <col min="14850" max="14850" width="5" style="37" customWidth="1"/>
    <col min="14851" max="14851" width="35.28515625" style="37" customWidth="1"/>
    <col min="14852" max="14857" width="6" style="37" customWidth="1"/>
    <col min="14858" max="14858" width="6.140625" style="37" customWidth="1"/>
    <col min="14859" max="14859" width="23.28515625" style="37" customWidth="1"/>
    <col min="14860" max="14860" width="17.85546875" style="37" customWidth="1"/>
    <col min="14861" max="14861" width="6.5703125" style="37" customWidth="1"/>
    <col min="14862" max="14864" width="6.7109375" style="37" customWidth="1"/>
    <col min="14865" max="14865" width="6.5703125" style="37" customWidth="1"/>
    <col min="14866" max="14866" width="7.28515625" style="37" customWidth="1"/>
    <col min="14867" max="15104" width="9.140625" style="37"/>
    <col min="15105" max="15105" width="6" style="37" customWidth="1"/>
    <col min="15106" max="15106" width="5" style="37" customWidth="1"/>
    <col min="15107" max="15107" width="35.28515625" style="37" customWidth="1"/>
    <col min="15108" max="15113" width="6" style="37" customWidth="1"/>
    <col min="15114" max="15114" width="6.140625" style="37" customWidth="1"/>
    <col min="15115" max="15115" width="23.28515625" style="37" customWidth="1"/>
    <col min="15116" max="15116" width="17.85546875" style="37" customWidth="1"/>
    <col min="15117" max="15117" width="6.5703125" style="37" customWidth="1"/>
    <col min="15118" max="15120" width="6.7109375" style="37" customWidth="1"/>
    <col min="15121" max="15121" width="6.5703125" style="37" customWidth="1"/>
    <col min="15122" max="15122" width="7.28515625" style="37" customWidth="1"/>
    <col min="15123" max="15360" width="9.140625" style="37"/>
    <col min="15361" max="15361" width="6" style="37" customWidth="1"/>
    <col min="15362" max="15362" width="5" style="37" customWidth="1"/>
    <col min="15363" max="15363" width="35.28515625" style="37" customWidth="1"/>
    <col min="15364" max="15369" width="6" style="37" customWidth="1"/>
    <col min="15370" max="15370" width="6.140625" style="37" customWidth="1"/>
    <col min="15371" max="15371" width="23.28515625" style="37" customWidth="1"/>
    <col min="15372" max="15372" width="17.85546875" style="37" customWidth="1"/>
    <col min="15373" max="15373" width="6.5703125" style="37" customWidth="1"/>
    <col min="15374" max="15376" width="6.7109375" style="37" customWidth="1"/>
    <col min="15377" max="15377" width="6.5703125" style="37" customWidth="1"/>
    <col min="15378" max="15378" width="7.28515625" style="37" customWidth="1"/>
    <col min="15379" max="15616" width="9.140625" style="37"/>
    <col min="15617" max="15617" width="6" style="37" customWidth="1"/>
    <col min="15618" max="15618" width="5" style="37" customWidth="1"/>
    <col min="15619" max="15619" width="35.28515625" style="37" customWidth="1"/>
    <col min="15620" max="15625" width="6" style="37" customWidth="1"/>
    <col min="15626" max="15626" width="6.140625" style="37" customWidth="1"/>
    <col min="15627" max="15627" width="23.28515625" style="37" customWidth="1"/>
    <col min="15628" max="15628" width="17.85546875" style="37" customWidth="1"/>
    <col min="15629" max="15629" width="6.5703125" style="37" customWidth="1"/>
    <col min="15630" max="15632" width="6.7109375" style="37" customWidth="1"/>
    <col min="15633" max="15633" width="6.5703125" style="37" customWidth="1"/>
    <col min="15634" max="15634" width="7.28515625" style="37" customWidth="1"/>
    <col min="15635" max="15872" width="9.140625" style="37"/>
    <col min="15873" max="15873" width="6" style="37" customWidth="1"/>
    <col min="15874" max="15874" width="5" style="37" customWidth="1"/>
    <col min="15875" max="15875" width="35.28515625" style="37" customWidth="1"/>
    <col min="15876" max="15881" width="6" style="37" customWidth="1"/>
    <col min="15882" max="15882" width="6.140625" style="37" customWidth="1"/>
    <col min="15883" max="15883" width="23.28515625" style="37" customWidth="1"/>
    <col min="15884" max="15884" width="17.85546875" style="37" customWidth="1"/>
    <col min="15885" max="15885" width="6.5703125" style="37" customWidth="1"/>
    <col min="15886" max="15888" width="6.7109375" style="37" customWidth="1"/>
    <col min="15889" max="15889" width="6.5703125" style="37" customWidth="1"/>
    <col min="15890" max="15890" width="7.28515625" style="37" customWidth="1"/>
    <col min="15891" max="16128" width="9.140625" style="37"/>
    <col min="16129" max="16129" width="6" style="37" customWidth="1"/>
    <col min="16130" max="16130" width="5" style="37" customWidth="1"/>
    <col min="16131" max="16131" width="35.28515625" style="37" customWidth="1"/>
    <col min="16132" max="16137" width="6" style="37" customWidth="1"/>
    <col min="16138" max="16138" width="6.140625" style="37" customWidth="1"/>
    <col min="16139" max="16139" width="23.28515625" style="37" customWidth="1"/>
    <col min="16140" max="16140" width="17.85546875" style="37" customWidth="1"/>
    <col min="16141" max="16141" width="6.5703125" style="37" customWidth="1"/>
    <col min="16142" max="16144" width="6.7109375" style="37" customWidth="1"/>
    <col min="16145" max="16145" width="6.5703125" style="37" customWidth="1"/>
    <col min="16146" max="16146" width="7.28515625" style="37" customWidth="1"/>
    <col min="16147" max="16384" width="9.140625" style="37"/>
  </cols>
  <sheetData>
    <row r="1" spans="1:18" x14ac:dyDescent="0.2">
      <c r="H1" s="213" t="s">
        <v>177</v>
      </c>
      <c r="R1" s="24" t="s">
        <v>178</v>
      </c>
    </row>
    <row r="2" spans="1:18" x14ac:dyDescent="0.2">
      <c r="B2" s="214" t="s">
        <v>179</v>
      </c>
      <c r="J2" s="215" t="s">
        <v>180</v>
      </c>
      <c r="K2" s="215"/>
      <c r="L2" s="215"/>
      <c r="M2" s="215"/>
      <c r="N2" s="215"/>
      <c r="O2" s="215"/>
      <c r="P2" s="215"/>
      <c r="Q2" s="215"/>
      <c r="R2" s="215"/>
    </row>
    <row r="3" spans="1:18" x14ac:dyDescent="0.2">
      <c r="J3" s="215" t="s">
        <v>181</v>
      </c>
      <c r="K3" s="215"/>
      <c r="L3" s="215"/>
      <c r="M3" s="215"/>
      <c r="N3" s="215"/>
      <c r="O3" s="215"/>
      <c r="P3" s="215"/>
      <c r="Q3" s="215"/>
    </row>
    <row r="4" spans="1:18" x14ac:dyDescent="0.2">
      <c r="B4" s="216" t="s">
        <v>107</v>
      </c>
      <c r="D4" s="217" t="s">
        <v>182</v>
      </c>
      <c r="F4" s="217"/>
      <c r="G4" s="217"/>
      <c r="H4" s="217"/>
      <c r="I4" s="218"/>
      <c r="J4" s="215" t="s">
        <v>183</v>
      </c>
      <c r="K4" s="215"/>
      <c r="L4" s="215"/>
      <c r="M4" s="215"/>
      <c r="N4" s="215"/>
      <c r="O4" s="215"/>
      <c r="P4" s="215"/>
      <c r="Q4" s="215"/>
    </row>
    <row r="5" spans="1:18" x14ac:dyDescent="0.2">
      <c r="B5" s="216" t="s">
        <v>17</v>
      </c>
      <c r="D5" s="217" t="s">
        <v>184</v>
      </c>
      <c r="F5" s="217"/>
      <c r="G5" s="217"/>
      <c r="H5" s="217"/>
      <c r="I5" s="218"/>
      <c r="J5" s="219"/>
    </row>
    <row r="6" spans="1:18" x14ac:dyDescent="0.2">
      <c r="B6" s="216" t="s">
        <v>7</v>
      </c>
      <c r="D6" s="217" t="s">
        <v>4</v>
      </c>
      <c r="F6" s="217"/>
      <c r="G6" s="217"/>
      <c r="H6" s="217"/>
      <c r="I6" s="218"/>
      <c r="J6" s="25" t="s">
        <v>12</v>
      </c>
      <c r="K6" s="24"/>
      <c r="L6" s="25" t="s">
        <v>185</v>
      </c>
      <c r="M6" s="24"/>
      <c r="O6" s="25" t="s">
        <v>14</v>
      </c>
      <c r="P6" s="25" t="s">
        <v>185</v>
      </c>
    </row>
    <row r="7" spans="1:18" x14ac:dyDescent="0.2">
      <c r="B7" s="216" t="s">
        <v>186</v>
      </c>
      <c r="D7" s="217" t="s">
        <v>4</v>
      </c>
      <c r="F7" s="217"/>
      <c r="G7" s="217"/>
      <c r="H7" s="217"/>
      <c r="I7" s="218"/>
      <c r="J7" s="25" t="s">
        <v>187</v>
      </c>
      <c r="K7" s="24"/>
      <c r="L7" s="25" t="s">
        <v>185</v>
      </c>
      <c r="M7" s="24"/>
    </row>
    <row r="8" spans="1:18" x14ac:dyDescent="0.2">
      <c r="B8" s="216" t="s">
        <v>69</v>
      </c>
      <c r="D8" s="217" t="s">
        <v>4</v>
      </c>
      <c r="F8" s="217"/>
      <c r="G8" s="217"/>
      <c r="H8" s="217"/>
      <c r="I8" s="218"/>
      <c r="J8" s="25" t="s">
        <v>188</v>
      </c>
      <c r="K8" s="24"/>
      <c r="L8" s="25" t="s">
        <v>189</v>
      </c>
      <c r="M8" s="24"/>
    </row>
    <row r="9" spans="1:18" x14ac:dyDescent="0.2">
      <c r="J9" s="25" t="s">
        <v>3</v>
      </c>
      <c r="K9" s="24"/>
      <c r="L9" s="25" t="s">
        <v>190</v>
      </c>
      <c r="M9" s="24"/>
    </row>
    <row r="10" spans="1:18" x14ac:dyDescent="0.2">
      <c r="B10" s="220" t="s">
        <v>106</v>
      </c>
      <c r="C10" s="221" t="s">
        <v>191</v>
      </c>
      <c r="D10" s="222" t="s">
        <v>192</v>
      </c>
      <c r="E10" s="222"/>
      <c r="F10" s="222"/>
      <c r="G10" s="222"/>
      <c r="H10" s="216"/>
      <c r="I10" s="223"/>
      <c r="J10" s="25" t="s">
        <v>69</v>
      </c>
      <c r="K10" s="24"/>
      <c r="L10" s="25" t="s">
        <v>185</v>
      </c>
      <c r="M10" s="24"/>
    </row>
    <row r="11" spans="1:18" x14ac:dyDescent="0.2">
      <c r="B11" s="220"/>
      <c r="C11" s="221"/>
      <c r="D11" s="224">
        <v>1</v>
      </c>
      <c r="E11" s="224">
        <v>2</v>
      </c>
      <c r="F11" s="224">
        <v>3</v>
      </c>
      <c r="G11" s="224">
        <v>4</v>
      </c>
      <c r="H11" s="216"/>
      <c r="I11" s="223"/>
      <c r="J11" s="25"/>
      <c r="K11" s="24"/>
      <c r="L11" s="25"/>
      <c r="M11" s="24"/>
    </row>
    <row r="12" spans="1:18" s="23" customFormat="1" x14ac:dyDescent="0.2">
      <c r="A12" s="225"/>
      <c r="B12" s="226" t="s">
        <v>193</v>
      </c>
      <c r="C12" s="227" t="s">
        <v>194</v>
      </c>
      <c r="D12" s="228"/>
      <c r="E12" s="228"/>
      <c r="F12" s="228"/>
      <c r="G12" s="228"/>
      <c r="H12" s="214"/>
      <c r="I12" s="225"/>
      <c r="J12" s="229"/>
      <c r="L12" s="229"/>
    </row>
    <row r="13" spans="1:18" x14ac:dyDescent="0.2">
      <c r="B13" s="230"/>
      <c r="C13" s="231" t="s">
        <v>195</v>
      </c>
      <c r="D13" s="232"/>
      <c r="E13" s="232"/>
      <c r="F13" s="233">
        <v>3</v>
      </c>
      <c r="G13" s="232"/>
      <c r="J13" s="234" t="s">
        <v>106</v>
      </c>
      <c r="K13" s="234" t="s">
        <v>107</v>
      </c>
      <c r="L13" s="234" t="s">
        <v>17</v>
      </c>
      <c r="M13" s="234" t="s">
        <v>196</v>
      </c>
      <c r="N13" s="234" t="s">
        <v>197</v>
      </c>
      <c r="O13" s="234" t="s">
        <v>198</v>
      </c>
      <c r="P13" s="234" t="s">
        <v>199</v>
      </c>
      <c r="Q13" s="234" t="s">
        <v>200</v>
      </c>
      <c r="R13" s="234" t="s">
        <v>201</v>
      </c>
    </row>
    <row r="14" spans="1:18" x14ac:dyDescent="0.2">
      <c r="B14" s="230"/>
      <c r="C14" s="231" t="s">
        <v>202</v>
      </c>
      <c r="D14" s="232"/>
      <c r="E14" s="232">
        <v>2</v>
      </c>
      <c r="F14" s="232"/>
      <c r="G14" s="232"/>
      <c r="J14" s="234">
        <v>1</v>
      </c>
      <c r="K14" s="234">
        <v>2</v>
      </c>
      <c r="L14" s="234">
        <v>3</v>
      </c>
      <c r="M14" s="234">
        <v>4</v>
      </c>
      <c r="N14" s="234">
        <v>5</v>
      </c>
      <c r="O14" s="234">
        <v>6</v>
      </c>
      <c r="P14" s="234">
        <v>7</v>
      </c>
      <c r="Q14" s="234">
        <v>8</v>
      </c>
      <c r="R14" s="234">
        <v>10</v>
      </c>
    </row>
    <row r="15" spans="1:18" x14ac:dyDescent="0.2">
      <c r="B15" s="230"/>
      <c r="C15" s="231" t="s">
        <v>203</v>
      </c>
      <c r="D15" s="232"/>
      <c r="E15" s="232"/>
      <c r="F15" s="232"/>
      <c r="G15" s="232">
        <v>4</v>
      </c>
      <c r="J15" s="235">
        <v>1</v>
      </c>
      <c r="K15" s="236" t="s">
        <v>204</v>
      </c>
      <c r="L15" s="237" t="s">
        <v>205</v>
      </c>
      <c r="M15" s="235">
        <v>81.25</v>
      </c>
      <c r="N15" s="238">
        <v>85</v>
      </c>
      <c r="O15" s="238">
        <v>60</v>
      </c>
      <c r="P15" s="238">
        <v>83.33</v>
      </c>
      <c r="Q15" s="238">
        <v>66.67</v>
      </c>
      <c r="R15" s="239">
        <f>AVERAGE(M15:Q15)</f>
        <v>75.25</v>
      </c>
    </row>
    <row r="16" spans="1:18" x14ac:dyDescent="0.2">
      <c r="B16" s="230"/>
      <c r="C16" s="231" t="s">
        <v>206</v>
      </c>
      <c r="D16" s="232"/>
      <c r="E16" s="232"/>
      <c r="F16" s="232"/>
      <c r="G16" s="232">
        <v>4</v>
      </c>
      <c r="J16" s="235">
        <v>2</v>
      </c>
      <c r="K16" s="236"/>
      <c r="L16" s="235"/>
      <c r="M16" s="235">
        <v>100</v>
      </c>
      <c r="N16" s="235">
        <v>84</v>
      </c>
      <c r="O16" s="235">
        <v>97.5</v>
      </c>
      <c r="P16" s="235">
        <v>87.5</v>
      </c>
      <c r="Q16" s="238">
        <f>D47</f>
        <v>66.666666666666657</v>
      </c>
      <c r="R16" s="239">
        <f t="shared" ref="R16:R32" si="0">AVERAGE(M16:Q16)</f>
        <v>87.133333333333326</v>
      </c>
    </row>
    <row r="17" spans="1:18" x14ac:dyDescent="0.2">
      <c r="B17" s="240"/>
      <c r="C17" s="241" t="s">
        <v>207</v>
      </c>
      <c r="D17" s="242">
        <f>SUM(D12:G16)/16*100</f>
        <v>81.25</v>
      </c>
      <c r="E17" s="243"/>
      <c r="F17" s="243"/>
      <c r="G17" s="244"/>
      <c r="J17" s="235">
        <v>3</v>
      </c>
      <c r="K17" s="236"/>
      <c r="L17" s="235"/>
      <c r="M17" s="235">
        <v>97.5</v>
      </c>
      <c r="N17" s="235">
        <v>95</v>
      </c>
      <c r="O17" s="235">
        <v>90</v>
      </c>
      <c r="P17" s="235">
        <v>100</v>
      </c>
      <c r="Q17" s="235">
        <v>97.5</v>
      </c>
      <c r="R17" s="239">
        <f t="shared" si="0"/>
        <v>96</v>
      </c>
    </row>
    <row r="18" spans="1:18" s="23" customFormat="1" x14ac:dyDescent="0.2">
      <c r="A18" s="225"/>
      <c r="B18" s="226" t="s">
        <v>208</v>
      </c>
      <c r="C18" s="227" t="s">
        <v>209</v>
      </c>
      <c r="D18" s="224"/>
      <c r="E18" s="224"/>
      <c r="F18" s="224"/>
      <c r="G18" s="224"/>
      <c r="H18" s="214"/>
      <c r="I18" s="225"/>
      <c r="J18" s="235">
        <v>4</v>
      </c>
      <c r="K18" s="245"/>
      <c r="L18" s="246"/>
      <c r="M18" s="246"/>
      <c r="N18" s="246"/>
      <c r="O18" s="246"/>
      <c r="P18" s="246"/>
      <c r="Q18" s="246"/>
      <c r="R18" s="239" t="e">
        <f t="shared" si="0"/>
        <v>#DIV/0!</v>
      </c>
    </row>
    <row r="19" spans="1:18" x14ac:dyDescent="0.2">
      <c r="B19" s="230"/>
      <c r="C19" s="231" t="s">
        <v>210</v>
      </c>
      <c r="D19" s="232"/>
      <c r="E19" s="232"/>
      <c r="F19" s="232">
        <v>3</v>
      </c>
      <c r="G19" s="232"/>
      <c r="J19" s="235">
        <v>5</v>
      </c>
      <c r="K19" s="236"/>
      <c r="L19" s="235"/>
      <c r="M19" s="235"/>
      <c r="N19" s="235"/>
      <c r="O19" s="235"/>
      <c r="P19" s="235"/>
      <c r="Q19" s="235"/>
      <c r="R19" s="239" t="e">
        <f t="shared" si="0"/>
        <v>#DIV/0!</v>
      </c>
    </row>
    <row r="20" spans="1:18" x14ac:dyDescent="0.2">
      <c r="B20" s="230"/>
      <c r="C20" s="231" t="s">
        <v>211</v>
      </c>
      <c r="D20" s="232"/>
      <c r="E20" s="232"/>
      <c r="F20" s="232">
        <v>3</v>
      </c>
      <c r="G20" s="232"/>
      <c r="J20" s="235">
        <v>6</v>
      </c>
      <c r="K20" s="236"/>
      <c r="L20" s="235"/>
      <c r="M20" s="235"/>
      <c r="N20" s="235"/>
      <c r="O20" s="235"/>
      <c r="P20" s="235"/>
      <c r="Q20" s="235"/>
      <c r="R20" s="239" t="e">
        <f t="shared" si="0"/>
        <v>#DIV/0!</v>
      </c>
    </row>
    <row r="21" spans="1:18" x14ac:dyDescent="0.2">
      <c r="B21" s="230"/>
      <c r="C21" s="231" t="s">
        <v>212</v>
      </c>
      <c r="D21" s="232"/>
      <c r="E21" s="232"/>
      <c r="F21" s="232">
        <v>3</v>
      </c>
      <c r="G21" s="232"/>
      <c r="J21" s="235">
        <v>7</v>
      </c>
      <c r="K21" s="236"/>
      <c r="L21" s="235"/>
      <c r="M21" s="235"/>
      <c r="N21" s="235"/>
      <c r="O21" s="235"/>
      <c r="P21" s="235"/>
      <c r="Q21" s="235"/>
      <c r="R21" s="239" t="e">
        <f t="shared" si="0"/>
        <v>#DIV/0!</v>
      </c>
    </row>
    <row r="22" spans="1:18" x14ac:dyDescent="0.2">
      <c r="B22" s="230"/>
      <c r="C22" s="231" t="s">
        <v>213</v>
      </c>
      <c r="D22" s="232"/>
      <c r="E22" s="232"/>
      <c r="F22" s="232"/>
      <c r="G22" s="232">
        <v>4</v>
      </c>
      <c r="J22" s="235">
        <v>8</v>
      </c>
      <c r="K22" s="236"/>
      <c r="L22" s="235"/>
      <c r="M22" s="235"/>
      <c r="N22" s="235"/>
      <c r="O22" s="235"/>
      <c r="P22" s="235"/>
      <c r="Q22" s="235"/>
      <c r="R22" s="239" t="e">
        <f t="shared" si="0"/>
        <v>#DIV/0!</v>
      </c>
    </row>
    <row r="23" spans="1:18" x14ac:dyDescent="0.2">
      <c r="B23" s="230"/>
      <c r="C23" s="231" t="s">
        <v>214</v>
      </c>
      <c r="D23" s="232"/>
      <c r="E23" s="232"/>
      <c r="F23" s="232"/>
      <c r="G23" s="232">
        <v>4</v>
      </c>
      <c r="J23" s="235">
        <v>9</v>
      </c>
      <c r="K23" s="236"/>
      <c r="L23" s="235"/>
      <c r="M23" s="235"/>
      <c r="N23" s="235"/>
      <c r="O23" s="235"/>
      <c r="P23" s="235"/>
      <c r="Q23" s="235"/>
      <c r="R23" s="239" t="e">
        <f t="shared" si="0"/>
        <v>#DIV/0!</v>
      </c>
    </row>
    <row r="24" spans="1:18" x14ac:dyDescent="0.2">
      <c r="B24" s="240"/>
      <c r="C24" s="241" t="s">
        <v>215</v>
      </c>
      <c r="D24" s="247">
        <f>SUM(D19:G23)/20*100</f>
        <v>85</v>
      </c>
      <c r="E24" s="248"/>
      <c r="F24" s="248"/>
      <c r="G24" s="249"/>
      <c r="J24" s="235">
        <v>10</v>
      </c>
      <c r="K24" s="236"/>
      <c r="L24" s="235"/>
      <c r="M24" s="235">
        <v>97.5</v>
      </c>
      <c r="N24" s="235">
        <v>95</v>
      </c>
      <c r="O24" s="235">
        <v>90</v>
      </c>
      <c r="P24" s="235">
        <v>100</v>
      </c>
      <c r="Q24" s="235">
        <v>97.5</v>
      </c>
      <c r="R24" s="239">
        <f>AVERAGE(M24:Q24)</f>
        <v>96</v>
      </c>
    </row>
    <row r="25" spans="1:18" s="23" customFormat="1" x14ac:dyDescent="0.2">
      <c r="A25" s="225"/>
      <c r="B25" s="226" t="s">
        <v>216</v>
      </c>
      <c r="C25" s="227" t="s">
        <v>217</v>
      </c>
      <c r="D25" s="224"/>
      <c r="E25" s="224"/>
      <c r="F25" s="224"/>
      <c r="G25" s="224"/>
      <c r="H25" s="214"/>
      <c r="I25" s="225"/>
      <c r="J25" s="235">
        <v>11</v>
      </c>
      <c r="K25" s="245"/>
      <c r="L25" s="246"/>
      <c r="M25" s="246"/>
      <c r="N25" s="246"/>
      <c r="O25" s="246"/>
      <c r="P25" s="246"/>
      <c r="Q25" s="246"/>
      <c r="R25" s="239" t="e">
        <f t="shared" si="0"/>
        <v>#DIV/0!</v>
      </c>
    </row>
    <row r="26" spans="1:18" x14ac:dyDescent="0.2">
      <c r="B26" s="230"/>
      <c r="C26" s="231" t="s">
        <v>218</v>
      </c>
      <c r="D26" s="232"/>
      <c r="E26" s="232">
        <v>2</v>
      </c>
      <c r="F26" s="232"/>
      <c r="G26" s="232"/>
      <c r="J26" s="235">
        <v>12</v>
      </c>
      <c r="K26" s="236"/>
      <c r="L26" s="235"/>
      <c r="M26" s="235"/>
      <c r="N26" s="235"/>
      <c r="O26" s="235"/>
      <c r="P26" s="235"/>
      <c r="Q26" s="235"/>
      <c r="R26" s="239" t="e">
        <f t="shared" si="0"/>
        <v>#DIV/0!</v>
      </c>
    </row>
    <row r="27" spans="1:18" x14ac:dyDescent="0.2">
      <c r="B27" s="230"/>
      <c r="C27" s="231" t="s">
        <v>219</v>
      </c>
      <c r="D27" s="232"/>
      <c r="E27" s="232">
        <v>2</v>
      </c>
      <c r="F27" s="232"/>
      <c r="G27" s="232"/>
      <c r="J27" s="235">
        <v>13</v>
      </c>
      <c r="K27" s="236"/>
      <c r="L27" s="235"/>
      <c r="M27" s="235"/>
      <c r="N27" s="235"/>
      <c r="O27" s="235"/>
      <c r="P27" s="235"/>
      <c r="Q27" s="235"/>
      <c r="R27" s="239" t="e">
        <f t="shared" si="0"/>
        <v>#DIV/0!</v>
      </c>
    </row>
    <row r="28" spans="1:18" x14ac:dyDescent="0.2">
      <c r="B28" s="230"/>
      <c r="C28" s="231" t="s">
        <v>220</v>
      </c>
      <c r="D28" s="232"/>
      <c r="E28" s="232">
        <v>2</v>
      </c>
      <c r="F28" s="232"/>
      <c r="G28" s="232"/>
      <c r="J28" s="235">
        <v>14</v>
      </c>
      <c r="K28" s="236"/>
      <c r="L28" s="235"/>
      <c r="M28" s="235"/>
      <c r="N28" s="235"/>
      <c r="O28" s="235"/>
      <c r="P28" s="235"/>
      <c r="Q28" s="235"/>
      <c r="R28" s="239" t="e">
        <f t="shared" si="0"/>
        <v>#DIV/0!</v>
      </c>
    </row>
    <row r="29" spans="1:18" x14ac:dyDescent="0.2">
      <c r="B29" s="230"/>
      <c r="C29" s="231" t="s">
        <v>221</v>
      </c>
      <c r="D29" s="232"/>
      <c r="E29" s="232"/>
      <c r="F29" s="232">
        <v>3</v>
      </c>
      <c r="G29" s="232"/>
      <c r="J29" s="235">
        <v>15</v>
      </c>
      <c r="K29" s="236"/>
      <c r="L29" s="235"/>
      <c r="M29" s="235"/>
      <c r="N29" s="235"/>
      <c r="O29" s="235"/>
      <c r="P29" s="235"/>
      <c r="Q29" s="235"/>
      <c r="R29" s="239" t="e">
        <f t="shared" si="0"/>
        <v>#DIV/0!</v>
      </c>
    </row>
    <row r="30" spans="1:18" x14ac:dyDescent="0.2">
      <c r="B30" s="230"/>
      <c r="C30" s="231" t="s">
        <v>222</v>
      </c>
      <c r="D30" s="232"/>
      <c r="E30" s="232"/>
      <c r="F30" s="232">
        <v>3</v>
      </c>
      <c r="G30" s="232"/>
      <c r="J30" s="235">
        <v>16</v>
      </c>
      <c r="K30" s="236"/>
      <c r="L30" s="235"/>
      <c r="M30" s="235"/>
      <c r="N30" s="235"/>
      <c r="O30" s="235"/>
      <c r="P30" s="235"/>
      <c r="Q30" s="235"/>
      <c r="R30" s="239" t="e">
        <f t="shared" si="0"/>
        <v>#DIV/0!</v>
      </c>
    </row>
    <row r="31" spans="1:18" x14ac:dyDescent="0.2">
      <c r="B31" s="240"/>
      <c r="C31" s="241" t="s">
        <v>223</v>
      </c>
      <c r="D31" s="247">
        <f>SUM(D26:G30)/20*100</f>
        <v>60</v>
      </c>
      <c r="E31" s="248"/>
      <c r="F31" s="248"/>
      <c r="G31" s="249"/>
      <c r="J31" s="235">
        <v>17</v>
      </c>
      <c r="K31" s="236"/>
      <c r="L31" s="235"/>
      <c r="M31" s="235">
        <v>97.5</v>
      </c>
      <c r="N31" s="235">
        <v>95</v>
      </c>
      <c r="O31" s="235">
        <v>90</v>
      </c>
      <c r="P31" s="235">
        <v>100</v>
      </c>
      <c r="Q31" s="235">
        <v>97.5</v>
      </c>
      <c r="R31" s="239">
        <f t="shared" si="0"/>
        <v>96</v>
      </c>
    </row>
    <row r="32" spans="1:18" x14ac:dyDescent="0.2">
      <c r="B32" s="226" t="s">
        <v>224</v>
      </c>
      <c r="C32" s="227" t="s">
        <v>225</v>
      </c>
      <c r="D32" s="224"/>
      <c r="E32" s="224"/>
      <c r="F32" s="224"/>
      <c r="G32" s="224"/>
      <c r="J32" s="235"/>
      <c r="K32" s="236"/>
      <c r="L32" s="235"/>
      <c r="M32" s="235"/>
      <c r="N32" s="235"/>
      <c r="O32" s="235"/>
      <c r="P32" s="235"/>
      <c r="Q32" s="235"/>
      <c r="R32" s="239" t="e">
        <f t="shared" si="0"/>
        <v>#DIV/0!</v>
      </c>
    </row>
    <row r="33" spans="2:18" x14ac:dyDescent="0.2">
      <c r="B33" s="230"/>
      <c r="C33" s="231" t="s">
        <v>226</v>
      </c>
      <c r="D33" s="232"/>
      <c r="E33" s="232"/>
      <c r="F33" s="232"/>
      <c r="G33" s="232">
        <v>4</v>
      </c>
      <c r="J33" s="250"/>
      <c r="K33" s="250"/>
      <c r="L33" s="250"/>
      <c r="M33" s="250"/>
      <c r="N33" s="250"/>
      <c r="O33" s="250"/>
      <c r="P33" s="250"/>
      <c r="Q33" s="250"/>
      <c r="R33" s="250"/>
    </row>
    <row r="34" spans="2:18" ht="13.5" customHeight="1" x14ac:dyDescent="0.2">
      <c r="B34" s="230"/>
      <c r="C34" s="231" t="s">
        <v>227</v>
      </c>
      <c r="D34" s="232"/>
      <c r="E34" s="232"/>
      <c r="F34" s="232"/>
      <c r="G34" s="232">
        <v>4</v>
      </c>
      <c r="J34" s="251"/>
      <c r="K34" s="252"/>
      <c r="L34" s="252"/>
      <c r="M34" s="252"/>
      <c r="N34" s="252"/>
      <c r="O34" s="252"/>
      <c r="P34" s="252"/>
      <c r="Q34" s="252"/>
      <c r="R34" s="252"/>
    </row>
    <row r="35" spans="2:18" x14ac:dyDescent="0.2">
      <c r="B35" s="230"/>
      <c r="C35" s="231" t="s">
        <v>228</v>
      </c>
      <c r="D35" s="232"/>
      <c r="E35" s="232"/>
      <c r="F35" s="232"/>
      <c r="G35" s="232">
        <v>4</v>
      </c>
      <c r="J35" s="253"/>
      <c r="K35" s="254"/>
    </row>
    <row r="36" spans="2:18" x14ac:dyDescent="0.2">
      <c r="B36" s="230"/>
      <c r="C36" s="231" t="s">
        <v>229</v>
      </c>
      <c r="D36" s="232"/>
      <c r="E36" s="232"/>
      <c r="F36" s="232">
        <v>3</v>
      </c>
      <c r="G36" s="232"/>
      <c r="J36" s="253"/>
      <c r="K36" s="255"/>
    </row>
    <row r="37" spans="2:18" x14ac:dyDescent="0.2">
      <c r="B37" s="230"/>
      <c r="C37" s="231" t="s">
        <v>230</v>
      </c>
      <c r="D37" s="232"/>
      <c r="E37" s="232"/>
      <c r="F37" s="232">
        <v>3</v>
      </c>
      <c r="G37" s="232"/>
      <c r="J37" s="256"/>
      <c r="K37" s="256"/>
    </row>
    <row r="38" spans="2:18" x14ac:dyDescent="0.2">
      <c r="B38" s="230"/>
      <c r="C38" s="231" t="s">
        <v>231</v>
      </c>
      <c r="D38" s="232"/>
      <c r="E38" s="232">
        <v>2</v>
      </c>
      <c r="F38" s="232"/>
      <c r="G38" s="232"/>
      <c r="J38" s="256"/>
      <c r="K38" s="256"/>
    </row>
    <row r="39" spans="2:18" ht="15" customHeight="1" x14ac:dyDescent="0.2">
      <c r="B39" s="257"/>
      <c r="C39" s="241" t="s">
        <v>232</v>
      </c>
      <c r="D39" s="247">
        <f>SUM(D33:G38)/24*100</f>
        <v>83.333333333333343</v>
      </c>
      <c r="E39" s="248"/>
      <c r="F39" s="248"/>
      <c r="G39" s="249"/>
    </row>
    <row r="40" spans="2:18" x14ac:dyDescent="0.2">
      <c r="B40" s="226" t="s">
        <v>233</v>
      </c>
      <c r="C40" s="227" t="s">
        <v>234</v>
      </c>
      <c r="D40" s="224"/>
      <c r="E40" s="224"/>
      <c r="F40" s="224"/>
      <c r="G40" s="224"/>
      <c r="J40" s="258" t="s">
        <v>235</v>
      </c>
      <c r="L40" s="25"/>
      <c r="O40" s="25" t="s">
        <v>236</v>
      </c>
    </row>
    <row r="41" spans="2:18" x14ac:dyDescent="0.2">
      <c r="B41" s="230"/>
      <c r="C41" s="231" t="s">
        <v>237</v>
      </c>
      <c r="D41" s="232"/>
      <c r="E41" s="232">
        <v>2</v>
      </c>
      <c r="F41" s="232"/>
      <c r="G41" s="232"/>
      <c r="J41" s="258"/>
      <c r="L41" s="259"/>
      <c r="O41" s="25" t="s">
        <v>40</v>
      </c>
    </row>
    <row r="42" spans="2:18" x14ac:dyDescent="0.2">
      <c r="B42" s="230"/>
      <c r="C42" s="231" t="s">
        <v>238</v>
      </c>
      <c r="D42" s="232"/>
      <c r="E42" s="232">
        <v>2</v>
      </c>
      <c r="F42" s="232"/>
      <c r="G42" s="232"/>
      <c r="J42" s="258"/>
      <c r="L42" s="259"/>
      <c r="O42" s="259"/>
    </row>
    <row r="43" spans="2:18" x14ac:dyDescent="0.2">
      <c r="B43" s="230"/>
      <c r="C43" s="231" t="s">
        <v>239</v>
      </c>
      <c r="D43" s="232"/>
      <c r="E43" s="232"/>
      <c r="F43" s="232">
        <v>3</v>
      </c>
      <c r="G43" s="232"/>
      <c r="J43" s="260" t="s">
        <v>240</v>
      </c>
      <c r="L43" s="261"/>
      <c r="O43" s="261" t="s">
        <v>241</v>
      </c>
    </row>
    <row r="44" spans="2:18" x14ac:dyDescent="0.2">
      <c r="B44" s="230"/>
      <c r="C44" s="231" t="s">
        <v>242</v>
      </c>
      <c r="D44" s="232"/>
      <c r="E44" s="232"/>
      <c r="F44" s="232">
        <v>3</v>
      </c>
      <c r="G44" s="232"/>
      <c r="J44" s="258" t="s">
        <v>243</v>
      </c>
      <c r="L44" s="25"/>
      <c r="O44" s="25" t="s">
        <v>244</v>
      </c>
    </row>
    <row r="45" spans="2:18" x14ac:dyDescent="0.2">
      <c r="B45" s="230"/>
      <c r="C45" s="231" t="s">
        <v>245</v>
      </c>
      <c r="D45" s="232"/>
      <c r="E45" s="232"/>
      <c r="F45" s="232">
        <v>3</v>
      </c>
      <c r="G45" s="232"/>
    </row>
    <row r="46" spans="2:18" x14ac:dyDescent="0.2">
      <c r="B46" s="262"/>
      <c r="C46" s="231" t="s">
        <v>246</v>
      </c>
      <c r="D46" s="232"/>
      <c r="E46" s="232"/>
      <c r="F46" s="232">
        <v>3</v>
      </c>
      <c r="G46" s="232"/>
    </row>
    <row r="47" spans="2:18" x14ac:dyDescent="0.2">
      <c r="B47" s="240"/>
      <c r="C47" s="241" t="s">
        <v>247</v>
      </c>
      <c r="D47" s="247">
        <f>SUM(D41:G46)/24*100</f>
        <v>66.666666666666657</v>
      </c>
      <c r="E47" s="248"/>
      <c r="F47" s="248"/>
      <c r="G47" s="249"/>
    </row>
    <row r="48" spans="2:18" x14ac:dyDescent="0.2">
      <c r="B48" s="240"/>
      <c r="C48" s="241" t="s">
        <v>248</v>
      </c>
      <c r="D48" s="242">
        <f>SUM(D17,D24,D31,D39,D47)/5</f>
        <v>75.25</v>
      </c>
      <c r="E48" s="243"/>
      <c r="F48" s="243"/>
      <c r="G48" s="244"/>
    </row>
    <row r="49" spans="2:4" x14ac:dyDescent="0.2">
      <c r="B49" s="263" t="s">
        <v>249</v>
      </c>
    </row>
    <row r="52" spans="2:4" x14ac:dyDescent="0.2">
      <c r="D52" s="217" t="s">
        <v>236</v>
      </c>
    </row>
    <row r="53" spans="2:4" x14ac:dyDescent="0.2">
      <c r="D53" s="217" t="s">
        <v>40</v>
      </c>
    </row>
    <row r="54" spans="2:4" x14ac:dyDescent="0.2">
      <c r="D54" s="264"/>
    </row>
    <row r="55" spans="2:4" x14ac:dyDescent="0.2">
      <c r="D55" s="265" t="s">
        <v>241</v>
      </c>
    </row>
    <row r="56" spans="2:4" x14ac:dyDescent="0.2">
      <c r="D56" s="217" t="s">
        <v>244</v>
      </c>
    </row>
  </sheetData>
  <mergeCells count="14">
    <mergeCell ref="D47:G47"/>
    <mergeCell ref="D48:G48"/>
    <mergeCell ref="D17:G17"/>
    <mergeCell ref="D24:G24"/>
    <mergeCell ref="D31:G31"/>
    <mergeCell ref="J33:R33"/>
    <mergeCell ref="K34:R34"/>
    <mergeCell ref="D39:G39"/>
    <mergeCell ref="J2:R2"/>
    <mergeCell ref="J3:Q3"/>
    <mergeCell ref="J4:Q4"/>
    <mergeCell ref="B10:B11"/>
    <mergeCell ref="C10:C11"/>
    <mergeCell ref="D10:G10"/>
  </mergeCells>
  <printOptions horizontalCentered="1" verticalCentered="1"/>
  <pageMargins left="0.75" right="0.75" top="1" bottom="1" header="0.5" footer="0.5"/>
  <pageSetup paperSize="14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r:id="rId5">
            <anchor moveWithCells="1" siz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Equation.3" shapeId="11265" r:id="rId4"/>
      </mc:Fallback>
    </mc:AlternateContent>
    <mc:AlternateContent xmlns:mc="http://schemas.openxmlformats.org/markup-compatibility/2006">
      <mc:Choice Requires="x14">
        <oleObject progId="Equation.3" shapeId="11266" r:id="rId6">
          <objectPr defaultSize="0" autoPict="0" r:id="rId7">
            <anchor moveWithCells="1" sizeWithCells="1">
              <from>
                <xdr:col>18</xdr:col>
                <xdr:colOff>0</xdr:colOff>
                <xdr:row>39</xdr:row>
                <xdr:rowOff>0</xdr:rowOff>
              </from>
              <to>
                <xdr:col>18</xdr:col>
                <xdr:colOff>0</xdr:colOff>
                <xdr:row>41</xdr:row>
                <xdr:rowOff>9525</xdr:rowOff>
              </to>
            </anchor>
          </objectPr>
        </oleObject>
      </mc:Choice>
      <mc:Fallback>
        <oleObject progId="Equation.3" shapeId="1126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75" zoomScaleSheetLayoutView="75" workbookViewId="0">
      <selection activeCell="C24" sqref="C24"/>
    </sheetView>
  </sheetViews>
  <sheetFormatPr defaultRowHeight="12.75" x14ac:dyDescent="0.2"/>
  <cols>
    <col min="1" max="1" width="12.140625" style="22" customWidth="1"/>
    <col min="2" max="2" width="36.42578125" style="22" customWidth="1"/>
    <col min="3" max="3" width="13.42578125" style="22" customWidth="1"/>
    <col min="4" max="4" width="49.85546875" style="22" customWidth="1"/>
    <col min="5" max="5" width="30.140625" style="22" customWidth="1"/>
    <col min="6" max="6" width="14.85546875" style="22" customWidth="1"/>
    <col min="7" max="7" width="15.28515625" style="22" customWidth="1"/>
    <col min="8" max="16384" width="9.140625" style="22"/>
  </cols>
  <sheetData>
    <row r="1" spans="1:12" ht="15" customHeight="1" x14ac:dyDescent="0.2">
      <c r="F1" s="141" t="s">
        <v>64</v>
      </c>
      <c r="G1" s="141"/>
    </row>
    <row r="2" spans="1:12" ht="16.5" customHeight="1" x14ac:dyDescent="0.2">
      <c r="F2" s="141" t="s">
        <v>65</v>
      </c>
      <c r="G2" s="141"/>
    </row>
    <row r="3" spans="1:12" ht="17.25" customHeight="1" x14ac:dyDescent="0.2">
      <c r="A3" s="142" t="s">
        <v>66</v>
      </c>
      <c r="B3" s="142"/>
      <c r="C3" s="142"/>
      <c r="D3" s="142"/>
      <c r="E3" s="142"/>
      <c r="F3" s="142"/>
      <c r="G3" s="142"/>
    </row>
    <row r="5" spans="1:12" s="24" customFormat="1" x14ac:dyDescent="0.2">
      <c r="A5" s="23" t="s">
        <v>91</v>
      </c>
      <c r="B5" s="23"/>
      <c r="E5" s="23" t="s">
        <v>67</v>
      </c>
      <c r="F5" s="24" t="s">
        <v>68</v>
      </c>
      <c r="L5" s="25"/>
    </row>
    <row r="6" spans="1:12" s="24" customFormat="1" x14ac:dyDescent="0.2">
      <c r="A6" s="23" t="s">
        <v>92</v>
      </c>
      <c r="B6" s="23"/>
      <c r="E6" s="23" t="s">
        <v>8</v>
      </c>
      <c r="F6" s="24" t="s">
        <v>95</v>
      </c>
      <c r="L6" s="25"/>
    </row>
    <row r="7" spans="1:12" s="24" customFormat="1" x14ac:dyDescent="0.2">
      <c r="A7" s="23" t="s">
        <v>93</v>
      </c>
      <c r="B7" s="23"/>
      <c r="E7" s="23" t="s">
        <v>69</v>
      </c>
      <c r="F7" s="23" t="s">
        <v>96</v>
      </c>
      <c r="K7" s="23"/>
    </row>
    <row r="8" spans="1:12" s="24" customFormat="1" x14ac:dyDescent="0.2">
      <c r="A8" s="23" t="s">
        <v>94</v>
      </c>
      <c r="B8" s="23"/>
    </row>
    <row r="9" spans="1:12" s="24" customFormat="1" x14ac:dyDescent="0.2">
      <c r="A9" s="23"/>
      <c r="B9" s="23"/>
    </row>
    <row r="10" spans="1:12" ht="21" customHeight="1" x14ac:dyDescent="0.2">
      <c r="A10" s="143" t="s">
        <v>70</v>
      </c>
      <c r="B10" s="143"/>
      <c r="C10" s="137" t="s">
        <v>71</v>
      </c>
      <c r="D10" s="137" t="s">
        <v>72</v>
      </c>
      <c r="E10" s="137" t="s">
        <v>73</v>
      </c>
      <c r="F10" s="145" t="s">
        <v>74</v>
      </c>
      <c r="G10" s="146"/>
    </row>
    <row r="11" spans="1:12" x14ac:dyDescent="0.2">
      <c r="A11" s="139" t="s">
        <v>75</v>
      </c>
      <c r="B11" s="137" t="s">
        <v>76</v>
      </c>
      <c r="C11" s="144"/>
      <c r="D11" s="144"/>
      <c r="E11" s="144"/>
      <c r="F11" s="137" t="s">
        <v>77</v>
      </c>
      <c r="G11" s="139" t="s">
        <v>78</v>
      </c>
    </row>
    <row r="12" spans="1:12" ht="21.75" customHeight="1" x14ac:dyDescent="0.2">
      <c r="A12" s="140"/>
      <c r="B12" s="138"/>
      <c r="C12" s="138"/>
      <c r="D12" s="138"/>
      <c r="E12" s="138"/>
      <c r="F12" s="138"/>
      <c r="G12" s="140"/>
    </row>
    <row r="13" spans="1:12" ht="89.25" customHeight="1" x14ac:dyDescent="0.2">
      <c r="A13" s="26" t="s">
        <v>79</v>
      </c>
      <c r="B13" s="27"/>
      <c r="C13" s="28"/>
      <c r="D13" s="27"/>
      <c r="E13" s="27"/>
      <c r="F13" s="29"/>
      <c r="G13" s="29"/>
    </row>
    <row r="14" spans="1:12" ht="89.25" customHeight="1" x14ac:dyDescent="0.2">
      <c r="A14" s="26" t="s">
        <v>80</v>
      </c>
      <c r="B14" s="30"/>
      <c r="C14" s="31"/>
      <c r="D14" s="27"/>
      <c r="E14" s="27"/>
      <c r="F14" s="32"/>
      <c r="G14" s="32"/>
    </row>
    <row r="15" spans="1:12" ht="89.25" customHeight="1" x14ac:dyDescent="0.2">
      <c r="A15" s="26" t="s">
        <v>81</v>
      </c>
      <c r="B15" s="27"/>
      <c r="C15" s="33"/>
      <c r="D15" s="27"/>
      <c r="E15" s="27"/>
      <c r="F15" s="27"/>
      <c r="G15" s="27"/>
    </row>
    <row r="16" spans="1:12" ht="89.25" customHeight="1" x14ac:dyDescent="0.2">
      <c r="A16" s="26" t="s">
        <v>82</v>
      </c>
      <c r="B16" s="30"/>
      <c r="C16" s="34"/>
      <c r="D16" s="27"/>
      <c r="E16" s="35"/>
      <c r="F16" s="32"/>
      <c r="G16" s="32"/>
    </row>
    <row r="17" spans="1:7" ht="89.25" customHeight="1" x14ac:dyDescent="0.2">
      <c r="A17" s="26" t="s">
        <v>83</v>
      </c>
      <c r="B17" s="27"/>
      <c r="C17" s="28"/>
      <c r="D17" s="27"/>
      <c r="E17" s="27"/>
      <c r="F17" s="29"/>
      <c r="G17" s="29"/>
    </row>
    <row r="18" spans="1:7" ht="89.25" customHeight="1" x14ac:dyDescent="0.2">
      <c r="A18" s="26" t="s">
        <v>84</v>
      </c>
      <c r="B18" s="30"/>
      <c r="C18" s="31"/>
      <c r="D18" s="27"/>
      <c r="E18" s="27"/>
      <c r="F18" s="32"/>
      <c r="G18" s="32"/>
    </row>
    <row r="19" spans="1:7" ht="89.25" customHeight="1" x14ac:dyDescent="0.2">
      <c r="A19" s="26" t="s">
        <v>85</v>
      </c>
      <c r="B19" s="27"/>
      <c r="C19" s="33"/>
      <c r="D19" s="27"/>
      <c r="E19" s="27"/>
      <c r="F19" s="27"/>
      <c r="G19" s="27"/>
    </row>
    <row r="20" spans="1:7" ht="89.25" customHeight="1" x14ac:dyDescent="0.2">
      <c r="A20" s="26" t="s">
        <v>86</v>
      </c>
      <c r="B20" s="30"/>
      <c r="C20" s="34"/>
      <c r="D20" s="27"/>
      <c r="E20" s="35"/>
      <c r="F20" s="32"/>
      <c r="G20" s="32"/>
    </row>
    <row r="21" spans="1:7" ht="18.75" customHeight="1" x14ac:dyDescent="0.2">
      <c r="B21" s="22" t="s">
        <v>37</v>
      </c>
      <c r="E21" s="22" t="s">
        <v>87</v>
      </c>
      <c r="F21" s="36"/>
    </row>
    <row r="22" spans="1:7" ht="18.75" customHeight="1" x14ac:dyDescent="0.2">
      <c r="B22" s="22" t="s">
        <v>88</v>
      </c>
      <c r="F22" s="36"/>
    </row>
    <row r="23" spans="1:7" ht="18.75" customHeight="1" x14ac:dyDescent="0.2">
      <c r="F23" s="36"/>
    </row>
    <row r="24" spans="1:7" ht="18.75" customHeight="1" x14ac:dyDescent="0.2">
      <c r="F24" s="36"/>
    </row>
    <row r="25" spans="1:7" ht="18.75" customHeight="1" x14ac:dyDescent="0.2">
      <c r="B25" s="22" t="s">
        <v>97</v>
      </c>
      <c r="E25" s="22" t="s">
        <v>89</v>
      </c>
      <c r="F25" s="36"/>
    </row>
    <row r="26" spans="1:7" ht="18.75" customHeight="1" x14ac:dyDescent="0.2">
      <c r="B26" s="22" t="s">
        <v>98</v>
      </c>
      <c r="E26" s="22" t="s">
        <v>90</v>
      </c>
      <c r="F26" s="36"/>
    </row>
  </sheetData>
  <mergeCells count="12">
    <mergeCell ref="F11:F12"/>
    <mergeCell ref="G11:G12"/>
    <mergeCell ref="F1:G1"/>
    <mergeCell ref="F2:G2"/>
    <mergeCell ref="A3:G3"/>
    <mergeCell ref="A10:B10"/>
    <mergeCell ref="C10:C12"/>
    <mergeCell ref="D10:D12"/>
    <mergeCell ref="E10:E12"/>
    <mergeCell ref="F10:G10"/>
    <mergeCell ref="A11:A12"/>
    <mergeCell ref="B11:B12"/>
  </mergeCells>
  <printOptions horizontalCentered="1"/>
  <pageMargins left="0.39370078740157483" right="0.19685039370078741" top="0.39370078740157483" bottom="0" header="0.31496062992125984" footer="0.31496062992125984"/>
  <pageSetup paperSize="14" scale="90" orientation="landscape" r:id="rId1"/>
  <headerFooter alignWithMargins="0">
    <oddFooter>&amp;R3/5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="75" zoomScaleSheetLayoutView="75" workbookViewId="0">
      <selection activeCell="D10" sqref="D10"/>
    </sheetView>
  </sheetViews>
  <sheetFormatPr defaultRowHeight="12.75" x14ac:dyDescent="0.2"/>
  <cols>
    <col min="1" max="1" width="5.5703125" style="37" customWidth="1"/>
    <col min="2" max="2" width="30.5703125" style="37" customWidth="1"/>
    <col min="3" max="3" width="22.85546875" style="37" customWidth="1"/>
    <col min="4" max="4" width="23.28515625" style="37" customWidth="1"/>
    <col min="5" max="5" width="27.7109375" style="37" customWidth="1"/>
    <col min="6" max="6" width="25.140625" style="37" customWidth="1"/>
    <col min="7" max="7" width="26.7109375" style="37" customWidth="1"/>
    <col min="8" max="16384" width="9.140625" style="37"/>
  </cols>
  <sheetData>
    <row r="1" spans="1:8" ht="25.5" customHeight="1" x14ac:dyDescent="0.25">
      <c r="A1" s="149" t="s">
        <v>99</v>
      </c>
      <c r="B1" s="149"/>
      <c r="C1" s="149"/>
      <c r="D1" s="149"/>
      <c r="E1" s="149"/>
      <c r="F1" s="149"/>
    </row>
    <row r="2" spans="1:8" ht="25.5" customHeight="1" x14ac:dyDescent="0.25">
      <c r="A2" s="38"/>
    </row>
    <row r="3" spans="1:8" ht="22.5" customHeight="1" x14ac:dyDescent="0.25">
      <c r="A3" s="150" t="s">
        <v>100</v>
      </c>
      <c r="B3" s="150"/>
      <c r="C3" s="39"/>
      <c r="D3" s="40" t="s">
        <v>101</v>
      </c>
      <c r="E3" s="41"/>
      <c r="F3" s="42" t="s">
        <v>69</v>
      </c>
      <c r="G3" s="40"/>
    </row>
    <row r="4" spans="1:8" ht="30.75" customHeight="1" x14ac:dyDescent="0.25">
      <c r="A4" s="150" t="s">
        <v>102</v>
      </c>
      <c r="B4" s="150"/>
      <c r="C4" s="39" t="s">
        <v>103</v>
      </c>
      <c r="D4" s="40" t="s">
        <v>12</v>
      </c>
      <c r="E4" s="41"/>
      <c r="F4" s="40" t="s">
        <v>104</v>
      </c>
      <c r="G4" s="40"/>
    </row>
    <row r="5" spans="1:8" ht="15" x14ac:dyDescent="0.25">
      <c r="A5" s="43"/>
      <c r="B5" s="43"/>
      <c r="C5" s="43"/>
      <c r="D5" s="43"/>
      <c r="E5" s="43"/>
      <c r="F5" s="44" t="s">
        <v>105</v>
      </c>
      <c r="G5" s="39"/>
    </row>
    <row r="6" spans="1:8" ht="15.75" x14ac:dyDescent="0.25">
      <c r="A6" s="45"/>
      <c r="B6" s="46"/>
      <c r="C6" s="46"/>
      <c r="D6" s="46"/>
      <c r="E6" s="46"/>
      <c r="F6" s="46"/>
    </row>
    <row r="7" spans="1:8" ht="24.75" customHeight="1" x14ac:dyDescent="0.2">
      <c r="A7" s="151" t="s">
        <v>106</v>
      </c>
      <c r="B7" s="151" t="s">
        <v>107</v>
      </c>
      <c r="C7" s="151" t="s">
        <v>17</v>
      </c>
      <c r="D7" s="151" t="s">
        <v>108</v>
      </c>
      <c r="E7" s="153" t="s">
        <v>109</v>
      </c>
      <c r="F7" s="154" t="s">
        <v>110</v>
      </c>
      <c r="G7" s="155"/>
    </row>
    <row r="8" spans="1:8" ht="16.5" customHeight="1" x14ac:dyDescent="0.2">
      <c r="A8" s="151"/>
      <c r="B8" s="151"/>
      <c r="C8" s="151"/>
      <c r="D8" s="152"/>
      <c r="E8" s="153"/>
      <c r="F8" s="156" t="s">
        <v>111</v>
      </c>
      <c r="G8" s="147" t="s">
        <v>112</v>
      </c>
    </row>
    <row r="9" spans="1:8" ht="16.5" customHeight="1" x14ac:dyDescent="0.2">
      <c r="A9" s="151"/>
      <c r="B9" s="151"/>
      <c r="C9" s="151"/>
      <c r="D9" s="152"/>
      <c r="E9" s="153"/>
      <c r="F9" s="157"/>
      <c r="G9" s="148"/>
    </row>
    <row r="10" spans="1:8" ht="34.5" customHeight="1" x14ac:dyDescent="0.25">
      <c r="A10" s="47">
        <v>1</v>
      </c>
      <c r="B10" s="47"/>
      <c r="C10" s="47"/>
      <c r="D10" s="48" t="s">
        <v>113</v>
      </c>
      <c r="E10" s="49"/>
      <c r="F10" s="50"/>
      <c r="G10" s="51"/>
    </row>
    <row r="11" spans="1:8" ht="34.5" customHeight="1" x14ac:dyDescent="0.25">
      <c r="A11" s="47">
        <v>2</v>
      </c>
      <c r="B11" s="47"/>
      <c r="C11" s="47"/>
      <c r="D11" s="52"/>
      <c r="E11" s="49"/>
      <c r="F11" s="50"/>
      <c r="G11" s="51"/>
      <c r="H11" s="53"/>
    </row>
    <row r="12" spans="1:8" ht="34.5" customHeight="1" x14ac:dyDescent="0.25">
      <c r="A12" s="47">
        <v>3</v>
      </c>
      <c r="B12" s="47"/>
      <c r="C12" s="47"/>
      <c r="D12" s="52"/>
      <c r="E12" s="49"/>
      <c r="F12" s="50"/>
      <c r="G12" s="51"/>
    </row>
    <row r="13" spans="1:8" ht="34.5" customHeight="1" x14ac:dyDescent="0.25">
      <c r="A13" s="47">
        <v>4</v>
      </c>
      <c r="B13" s="47"/>
      <c r="C13" s="47"/>
      <c r="D13" s="52"/>
      <c r="E13" s="49"/>
      <c r="F13" s="50"/>
      <c r="G13" s="51"/>
    </row>
    <row r="14" spans="1:8" ht="34.5" customHeight="1" x14ac:dyDescent="0.25">
      <c r="A14" s="47">
        <v>5</v>
      </c>
      <c r="B14" s="47"/>
      <c r="C14" s="47"/>
      <c r="D14" s="52"/>
      <c r="E14" s="49"/>
      <c r="F14" s="50"/>
      <c r="G14" s="51"/>
    </row>
    <row r="15" spans="1:8" ht="34.5" customHeight="1" x14ac:dyDescent="0.25">
      <c r="A15" s="47">
        <v>6</v>
      </c>
      <c r="B15" s="47"/>
      <c r="C15" s="47"/>
      <c r="D15" s="52"/>
      <c r="E15" s="49"/>
      <c r="F15" s="50"/>
      <c r="G15" s="51"/>
    </row>
    <row r="16" spans="1:8" ht="34.5" customHeight="1" x14ac:dyDescent="0.25">
      <c r="A16" s="47">
        <v>7</v>
      </c>
      <c r="B16" s="47"/>
      <c r="C16" s="47"/>
      <c r="D16" s="52"/>
      <c r="E16" s="49"/>
      <c r="F16" s="50"/>
      <c r="G16" s="51"/>
    </row>
    <row r="17" spans="1:7" ht="34.5" customHeight="1" x14ac:dyDescent="0.25">
      <c r="A17" s="47">
        <v>8</v>
      </c>
      <c r="B17" s="47"/>
      <c r="C17" s="47"/>
      <c r="D17" s="52"/>
      <c r="E17" s="49"/>
      <c r="F17" s="50"/>
      <c r="G17" s="51"/>
    </row>
    <row r="18" spans="1:7" ht="34.5" customHeight="1" x14ac:dyDescent="0.25">
      <c r="A18" s="47">
        <v>9</v>
      </c>
      <c r="B18" s="47"/>
      <c r="C18" s="47"/>
      <c r="D18" s="52"/>
      <c r="E18" s="49"/>
      <c r="F18" s="50"/>
      <c r="G18" s="51"/>
    </row>
    <row r="19" spans="1:7" ht="34.5" customHeight="1" x14ac:dyDescent="0.25">
      <c r="A19" s="47">
        <v>10</v>
      </c>
      <c r="B19" s="54"/>
      <c r="C19" s="55"/>
      <c r="D19" s="56"/>
      <c r="E19" s="54"/>
      <c r="F19" s="54"/>
      <c r="G19" s="54"/>
    </row>
    <row r="20" spans="1:7" ht="34.5" customHeight="1" x14ac:dyDescent="0.25">
      <c r="A20" s="47">
        <v>11</v>
      </c>
      <c r="B20" s="54"/>
      <c r="C20" s="55"/>
      <c r="D20" s="56"/>
      <c r="E20" s="54"/>
      <c r="F20" s="54"/>
      <c r="G20" s="54"/>
    </row>
    <row r="21" spans="1:7" ht="34.5" customHeight="1" x14ac:dyDescent="0.25">
      <c r="A21" s="47">
        <v>12</v>
      </c>
      <c r="B21" s="54"/>
      <c r="C21" s="55"/>
      <c r="D21" s="56"/>
      <c r="E21" s="54"/>
      <c r="F21" s="54"/>
      <c r="G21" s="54"/>
    </row>
    <row r="22" spans="1:7" ht="34.5" customHeight="1" x14ac:dyDescent="0.25">
      <c r="A22" s="47">
        <v>13</v>
      </c>
      <c r="B22" s="54"/>
      <c r="C22" s="55"/>
      <c r="D22" s="56"/>
      <c r="E22" s="54"/>
      <c r="F22" s="54"/>
      <c r="G22" s="54"/>
    </row>
    <row r="23" spans="1:7" ht="34.5" customHeight="1" x14ac:dyDescent="0.25">
      <c r="A23" s="47">
        <v>14</v>
      </c>
      <c r="B23" s="54"/>
      <c r="C23" s="55"/>
      <c r="D23" s="56"/>
      <c r="E23" s="54"/>
      <c r="F23" s="54"/>
      <c r="G23" s="54"/>
    </row>
    <row r="24" spans="1:7" ht="34.5" customHeight="1" x14ac:dyDescent="0.25">
      <c r="A24" s="47">
        <v>15</v>
      </c>
      <c r="B24" s="54"/>
      <c r="C24" s="55"/>
      <c r="D24" s="56"/>
      <c r="E24" s="54"/>
      <c r="F24" s="54"/>
      <c r="G24" s="54"/>
    </row>
    <row r="25" spans="1:7" ht="34.5" customHeight="1" x14ac:dyDescent="0.25">
      <c r="A25" s="47">
        <v>16</v>
      </c>
      <c r="B25" s="54"/>
      <c r="C25" s="55"/>
      <c r="D25" s="56"/>
      <c r="E25" s="54"/>
      <c r="F25" s="54"/>
      <c r="G25" s="54"/>
    </row>
    <row r="26" spans="1:7" ht="34.5" customHeight="1" x14ac:dyDescent="0.25">
      <c r="A26" s="47">
        <v>17</v>
      </c>
      <c r="B26" s="54"/>
      <c r="C26" s="55"/>
      <c r="D26" s="56"/>
      <c r="E26" s="54"/>
      <c r="F26" s="54"/>
      <c r="G26" s="54"/>
    </row>
    <row r="27" spans="1:7" ht="34.5" customHeight="1" x14ac:dyDescent="0.25">
      <c r="A27" s="47">
        <v>18</v>
      </c>
      <c r="B27" s="54"/>
      <c r="C27" s="55"/>
      <c r="D27" s="56"/>
      <c r="E27" s="54"/>
      <c r="F27" s="54"/>
      <c r="G27" s="54"/>
    </row>
    <row r="28" spans="1:7" ht="34.5" customHeight="1" x14ac:dyDescent="0.25">
      <c r="A28" s="47">
        <v>19</v>
      </c>
      <c r="B28" s="54"/>
      <c r="C28" s="55"/>
      <c r="D28" s="56"/>
      <c r="E28" s="54"/>
      <c r="F28" s="54"/>
      <c r="G28" s="54"/>
    </row>
    <row r="29" spans="1:7" ht="34.5" customHeight="1" x14ac:dyDescent="0.25">
      <c r="A29" s="47">
        <v>20</v>
      </c>
      <c r="B29" s="54"/>
      <c r="C29" s="55"/>
      <c r="D29" s="56"/>
      <c r="E29" s="54"/>
      <c r="F29" s="54"/>
      <c r="G29" s="54"/>
    </row>
    <row r="30" spans="1:7" ht="15.75" x14ac:dyDescent="0.25">
      <c r="A30" s="57"/>
    </row>
    <row r="31" spans="1:7" ht="15.75" customHeight="1" x14ac:dyDescent="0.2">
      <c r="E31" s="58" t="s">
        <v>71</v>
      </c>
      <c r="F31" s="56" t="s">
        <v>114</v>
      </c>
      <c r="G31" s="56" t="s">
        <v>115</v>
      </c>
    </row>
    <row r="32" spans="1:7" ht="15.75" customHeight="1" x14ac:dyDescent="0.2">
      <c r="E32" s="58" t="s">
        <v>116</v>
      </c>
      <c r="F32" s="56" t="s">
        <v>117</v>
      </c>
      <c r="G32" s="56"/>
    </row>
    <row r="33" spans="5:7" ht="42.75" customHeight="1" x14ac:dyDescent="0.2">
      <c r="E33" s="58"/>
      <c r="F33" s="59"/>
      <c r="G33" s="59"/>
    </row>
  </sheetData>
  <mergeCells count="11">
    <mergeCell ref="G8:G9"/>
    <mergeCell ref="A1:F1"/>
    <mergeCell ref="A3:B3"/>
    <mergeCell ref="A4:B4"/>
    <mergeCell ref="A7:A9"/>
    <mergeCell ref="B7:B9"/>
    <mergeCell ref="C7:C9"/>
    <mergeCell ref="D7:D9"/>
    <mergeCell ref="E7:E9"/>
    <mergeCell ref="F7:G7"/>
    <mergeCell ref="F8:F9"/>
  </mergeCells>
  <pageMargins left="0.78740157480314965" right="0" top="0.19685039370078741" bottom="0" header="0.31496062992125984" footer="0.31496062992125984"/>
  <pageSetup paperSize="9" scale="80" orientation="landscape" r:id="rId1"/>
  <headerFooter>
    <oddFooter>&amp;R4/5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7"/>
  <sheetViews>
    <sheetView view="pageBreakPreview" topLeftCell="A31" zoomScaleSheetLayoutView="100" workbookViewId="0">
      <selection activeCell="D21" sqref="D21"/>
    </sheetView>
  </sheetViews>
  <sheetFormatPr defaultRowHeight="12.75" x14ac:dyDescent="0.2"/>
  <cols>
    <col min="1" max="1" width="19.5703125" style="60" customWidth="1"/>
    <col min="2" max="2" width="29.140625" style="61" customWidth="1"/>
    <col min="3" max="3" width="30.42578125" style="61" customWidth="1"/>
    <col min="4" max="4" width="43.140625" style="61" customWidth="1"/>
    <col min="5" max="5" width="18" style="22" customWidth="1"/>
    <col min="6" max="16384" width="9.140625" style="22"/>
  </cols>
  <sheetData>
    <row r="1" spans="1:5" ht="15" customHeight="1" x14ac:dyDescent="0.2">
      <c r="C1" s="62" t="s">
        <v>118</v>
      </c>
    </row>
    <row r="2" spans="1:5" ht="16.5" customHeight="1" x14ac:dyDescent="0.2">
      <c r="C2" s="62" t="s">
        <v>65</v>
      </c>
    </row>
    <row r="3" spans="1:5" ht="15" customHeight="1" x14ac:dyDescent="0.25">
      <c r="E3" s="63"/>
    </row>
    <row r="4" spans="1:5" ht="17.25" customHeight="1" x14ac:dyDescent="0.2">
      <c r="A4" s="158" t="s">
        <v>119</v>
      </c>
      <c r="B4" s="158"/>
      <c r="C4" s="158"/>
      <c r="D4" s="64"/>
      <c r="E4" s="65"/>
    </row>
    <row r="5" spans="1:5" ht="15.75" x14ac:dyDescent="0.2">
      <c r="A5" s="158" t="s">
        <v>120</v>
      </c>
      <c r="B5" s="158"/>
      <c r="C5" s="158"/>
      <c r="D5" s="64"/>
      <c r="E5" s="65"/>
    </row>
    <row r="6" spans="1:5" ht="15.75" x14ac:dyDescent="0.2">
      <c r="A6" s="66"/>
      <c r="B6" s="64"/>
      <c r="C6" s="64"/>
      <c r="D6" s="64"/>
      <c r="E6" s="65"/>
    </row>
    <row r="7" spans="1:5" ht="15.75" x14ac:dyDescent="0.2">
      <c r="A7" s="67"/>
      <c r="B7" s="64"/>
      <c r="C7" s="64"/>
      <c r="D7" s="64"/>
      <c r="E7" s="65"/>
    </row>
    <row r="8" spans="1:5" ht="15.75" x14ac:dyDescent="0.2">
      <c r="A8" s="67"/>
      <c r="B8" s="64"/>
      <c r="C8" s="64"/>
      <c r="D8" s="64"/>
      <c r="E8" s="65"/>
    </row>
    <row r="9" spans="1:5" ht="15.75" x14ac:dyDescent="0.2">
      <c r="A9" s="67" t="s">
        <v>121</v>
      </c>
      <c r="B9" s="64"/>
      <c r="C9" s="64"/>
      <c r="D9" s="64"/>
      <c r="E9" s="65"/>
    </row>
    <row r="10" spans="1:5" ht="15.75" x14ac:dyDescent="0.2">
      <c r="A10" s="67"/>
      <c r="B10" s="64"/>
      <c r="C10" s="64"/>
      <c r="D10" s="64"/>
      <c r="E10" s="65"/>
    </row>
    <row r="11" spans="1:5" ht="15.75" x14ac:dyDescent="0.25">
      <c r="A11" s="67" t="s">
        <v>122</v>
      </c>
      <c r="B11" s="68" t="s">
        <v>4</v>
      </c>
      <c r="C11" s="22"/>
      <c r="D11" s="64"/>
      <c r="E11" s="65"/>
    </row>
    <row r="12" spans="1:5" ht="15.75" x14ac:dyDescent="0.25">
      <c r="A12" s="67" t="s">
        <v>123</v>
      </c>
      <c r="B12" s="68" t="s">
        <v>4</v>
      </c>
      <c r="C12" s="22"/>
      <c r="D12" s="64"/>
      <c r="E12" s="65"/>
    </row>
    <row r="13" spans="1:5" ht="15.75" x14ac:dyDescent="0.25">
      <c r="A13" s="67" t="s">
        <v>3</v>
      </c>
      <c r="B13" s="68" t="s">
        <v>4</v>
      </c>
      <c r="C13" s="22"/>
      <c r="D13" s="64"/>
      <c r="E13" s="65"/>
    </row>
    <row r="14" spans="1:5" ht="15.75" x14ac:dyDescent="0.25">
      <c r="A14" s="67" t="s">
        <v>124</v>
      </c>
      <c r="B14" s="68" t="s">
        <v>4</v>
      </c>
      <c r="C14" s="22"/>
      <c r="D14" s="64"/>
      <c r="E14" s="65"/>
    </row>
    <row r="15" spans="1:5" ht="15.75" x14ac:dyDescent="0.25">
      <c r="A15" s="67" t="s">
        <v>125</v>
      </c>
      <c r="B15" s="68" t="s">
        <v>126</v>
      </c>
      <c r="C15" s="22"/>
      <c r="D15" s="64"/>
      <c r="E15" s="65"/>
    </row>
    <row r="16" spans="1:5" ht="15.75" x14ac:dyDescent="0.2">
      <c r="A16" s="67" t="s">
        <v>127</v>
      </c>
      <c r="B16" s="64"/>
      <c r="C16" s="64"/>
      <c r="D16" s="64"/>
      <c r="E16" s="65"/>
    </row>
    <row r="17" spans="1:5" ht="15.75" x14ac:dyDescent="0.2">
      <c r="A17" s="67"/>
      <c r="B17" s="64"/>
      <c r="C17" s="64"/>
      <c r="D17" s="64"/>
      <c r="E17" s="65"/>
    </row>
    <row r="18" spans="1:5" ht="15.75" x14ac:dyDescent="0.2">
      <c r="A18" s="67" t="s">
        <v>128</v>
      </c>
      <c r="B18" s="64"/>
      <c r="C18" s="64"/>
      <c r="D18" s="64"/>
      <c r="E18" s="65"/>
    </row>
    <row r="19" spans="1:5" ht="15.75" x14ac:dyDescent="0.25">
      <c r="A19" s="67" t="s">
        <v>63</v>
      </c>
      <c r="B19" s="69" t="s">
        <v>4</v>
      </c>
      <c r="C19" s="22"/>
      <c r="D19" s="64"/>
      <c r="E19" s="65"/>
    </row>
    <row r="20" spans="1:5" ht="15.75" x14ac:dyDescent="0.25">
      <c r="A20" s="67" t="s">
        <v>43</v>
      </c>
      <c r="B20" s="69" t="s">
        <v>4</v>
      </c>
      <c r="C20" s="22"/>
      <c r="D20" s="64"/>
      <c r="E20" s="65"/>
    </row>
    <row r="21" spans="1:5" ht="15.75" x14ac:dyDescent="0.25">
      <c r="A21" s="67" t="s">
        <v>129</v>
      </c>
      <c r="B21" s="69" t="s">
        <v>4</v>
      </c>
      <c r="C21" s="22"/>
      <c r="D21" s="64"/>
      <c r="E21" s="65"/>
    </row>
    <row r="22" spans="1:5" ht="15.75" x14ac:dyDescent="0.25">
      <c r="A22" s="67" t="s">
        <v>14</v>
      </c>
      <c r="B22" s="69" t="s">
        <v>4</v>
      </c>
      <c r="C22" s="22"/>
      <c r="D22" s="64"/>
      <c r="E22" s="65"/>
    </row>
    <row r="23" spans="1:5" ht="15.75" x14ac:dyDescent="0.25">
      <c r="A23" s="67"/>
      <c r="B23" s="69"/>
      <c r="C23" s="22"/>
      <c r="D23" s="64"/>
      <c r="E23" s="65"/>
    </row>
    <row r="24" spans="1:5" ht="15.75" x14ac:dyDescent="0.25">
      <c r="A24" s="67" t="s">
        <v>130</v>
      </c>
      <c r="B24" s="69"/>
      <c r="C24" s="22"/>
      <c r="D24" s="64"/>
      <c r="E24" s="65"/>
    </row>
    <row r="25" spans="1:5" ht="15.75" x14ac:dyDescent="0.25">
      <c r="A25" s="67"/>
      <c r="B25" s="69"/>
      <c r="C25" s="22"/>
      <c r="D25" s="64"/>
      <c r="E25" s="65"/>
    </row>
    <row r="26" spans="1:5" ht="15.75" x14ac:dyDescent="0.25">
      <c r="A26" s="67" t="s">
        <v>63</v>
      </c>
      <c r="B26" s="69" t="s">
        <v>4</v>
      </c>
      <c r="C26" s="22"/>
      <c r="D26" s="64"/>
      <c r="E26" s="65"/>
    </row>
    <row r="27" spans="1:5" ht="15.75" x14ac:dyDescent="0.25">
      <c r="A27" s="67" t="s">
        <v>43</v>
      </c>
      <c r="B27" s="69" t="s">
        <v>4</v>
      </c>
      <c r="C27" s="22"/>
      <c r="D27" s="64"/>
      <c r="E27" s="65"/>
    </row>
    <row r="28" spans="1:5" ht="15.75" x14ac:dyDescent="0.25">
      <c r="A28" s="67" t="s">
        <v>131</v>
      </c>
      <c r="B28" s="69" t="s">
        <v>4</v>
      </c>
      <c r="C28" s="22"/>
      <c r="D28" s="64"/>
      <c r="E28" s="65"/>
    </row>
    <row r="29" spans="1:5" ht="15.75" x14ac:dyDescent="0.25">
      <c r="A29" s="67" t="s">
        <v>132</v>
      </c>
      <c r="B29" s="69" t="s">
        <v>4</v>
      </c>
      <c r="C29" s="22"/>
      <c r="D29" s="64"/>
      <c r="E29" s="65"/>
    </row>
    <row r="30" spans="1:5" ht="15.75" x14ac:dyDescent="0.25">
      <c r="A30" s="67"/>
      <c r="B30" s="69"/>
      <c r="C30" s="22"/>
      <c r="D30" s="64"/>
      <c r="E30" s="65"/>
    </row>
    <row r="31" spans="1:5" ht="15.75" x14ac:dyDescent="0.25">
      <c r="A31" s="67"/>
      <c r="B31" s="69"/>
      <c r="C31" s="22"/>
      <c r="D31" s="64"/>
      <c r="E31" s="65"/>
    </row>
    <row r="32" spans="1:5" ht="15.75" x14ac:dyDescent="0.25">
      <c r="A32" s="67" t="s">
        <v>133</v>
      </c>
      <c r="B32" s="69"/>
      <c r="C32" s="69"/>
      <c r="D32" s="64"/>
      <c r="E32" s="65"/>
    </row>
    <row r="33" spans="1:5" ht="15.75" x14ac:dyDescent="0.2">
      <c r="A33" s="67"/>
      <c r="B33" s="64"/>
      <c r="C33" s="64"/>
      <c r="D33" s="64"/>
      <c r="E33" s="65"/>
    </row>
    <row r="34" spans="1:5" ht="15.75" x14ac:dyDescent="0.2">
      <c r="A34" s="67"/>
      <c r="B34" s="64"/>
      <c r="C34" s="64"/>
      <c r="D34" s="64"/>
      <c r="E34" s="65"/>
    </row>
    <row r="35" spans="1:5" ht="15.75" x14ac:dyDescent="0.2">
      <c r="A35" s="67"/>
      <c r="B35" s="64"/>
      <c r="C35" s="64"/>
      <c r="D35" s="64"/>
      <c r="E35" s="65"/>
    </row>
    <row r="36" spans="1:5" ht="15.75" x14ac:dyDescent="0.2">
      <c r="A36" s="67" t="s">
        <v>134</v>
      </c>
      <c r="B36" s="64"/>
      <c r="C36" s="64"/>
      <c r="D36" s="64"/>
      <c r="E36" s="65"/>
    </row>
    <row r="37" spans="1:5" ht="15.75" x14ac:dyDescent="0.2">
      <c r="A37" s="67"/>
      <c r="B37" s="64"/>
      <c r="C37" s="64"/>
      <c r="D37" s="64"/>
      <c r="E37" s="65"/>
    </row>
    <row r="38" spans="1:5" ht="15.75" x14ac:dyDescent="0.2">
      <c r="A38" s="67"/>
      <c r="B38" s="64"/>
      <c r="C38" s="64"/>
      <c r="D38" s="64"/>
      <c r="E38" s="65"/>
    </row>
    <row r="39" spans="1:5" ht="15.75" x14ac:dyDescent="0.25">
      <c r="A39" s="70"/>
      <c r="C39" s="71" t="s">
        <v>135</v>
      </c>
      <c r="D39" s="64"/>
    </row>
    <row r="40" spans="1:5" ht="15.75" x14ac:dyDescent="0.25">
      <c r="A40" s="70"/>
      <c r="C40" s="71" t="s">
        <v>136</v>
      </c>
      <c r="D40" s="64"/>
    </row>
    <row r="41" spans="1:5" ht="15.75" x14ac:dyDescent="0.2">
      <c r="A41" s="67"/>
      <c r="C41" s="65"/>
      <c r="D41" s="64"/>
    </row>
    <row r="42" spans="1:5" ht="15.75" x14ac:dyDescent="0.2">
      <c r="A42" s="67"/>
      <c r="C42" s="65"/>
      <c r="D42" s="64"/>
    </row>
    <row r="43" spans="1:5" ht="15.75" x14ac:dyDescent="0.2">
      <c r="A43" s="67"/>
      <c r="C43" s="65"/>
      <c r="D43" s="64"/>
    </row>
    <row r="44" spans="1:5" ht="15.75" x14ac:dyDescent="0.2">
      <c r="A44" s="67"/>
      <c r="C44" s="65"/>
      <c r="D44" s="64"/>
    </row>
    <row r="45" spans="1:5" ht="15.75" x14ac:dyDescent="0.25">
      <c r="A45" s="70"/>
      <c r="C45" s="71" t="s">
        <v>137</v>
      </c>
      <c r="D45" s="64"/>
    </row>
    <row r="46" spans="1:5" ht="15.75" x14ac:dyDescent="0.25">
      <c r="A46" s="70"/>
      <c r="C46" s="71" t="s">
        <v>43</v>
      </c>
      <c r="D46" s="64"/>
    </row>
    <row r="47" spans="1:5" ht="15.75" x14ac:dyDescent="0.2">
      <c r="A47" s="67"/>
      <c r="B47" s="64"/>
      <c r="C47" s="64"/>
      <c r="D47" s="64"/>
      <c r="E47" s="65"/>
    </row>
  </sheetData>
  <mergeCells count="2">
    <mergeCell ref="A4:C4"/>
    <mergeCell ref="A5:C5"/>
  </mergeCells>
  <printOptions horizontalCentered="1"/>
  <pageMargins left="0.39370078740157483" right="0.39370078740157483" top="0.39370078740157483" bottom="0.39370078740157483" header="0.51181102362204722" footer="0.51181102362204722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5" sqref="D5"/>
    </sheetView>
  </sheetViews>
  <sheetFormatPr defaultRowHeight="15" x14ac:dyDescent="0.25"/>
  <cols>
    <col min="1" max="1" width="18.85546875" style="72" customWidth="1"/>
    <col min="2" max="2" width="31" style="72" customWidth="1"/>
    <col min="3" max="3" width="27.85546875" style="72" customWidth="1"/>
    <col min="4" max="4" width="21.85546875" style="72" customWidth="1"/>
    <col min="5" max="5" width="12.7109375" style="72" customWidth="1"/>
    <col min="6" max="6" width="16.7109375" style="72" customWidth="1"/>
    <col min="7" max="7" width="15.42578125" style="72" customWidth="1"/>
    <col min="8" max="8" width="19.28515625" style="72" customWidth="1"/>
    <col min="9" max="9" width="13.42578125" style="72" customWidth="1"/>
    <col min="10" max="10" width="17.140625" style="72" customWidth="1"/>
    <col min="11" max="16384" width="9.140625" style="72"/>
  </cols>
  <sheetData>
    <row r="1" spans="1:8" ht="17.25" customHeight="1" thickBot="1" x14ac:dyDescent="0.3">
      <c r="H1" s="73" t="s">
        <v>138</v>
      </c>
    </row>
    <row r="2" spans="1:8" ht="17.25" customHeight="1" thickBot="1" x14ac:dyDescent="0.3">
      <c r="A2" s="74"/>
      <c r="B2" s="74"/>
      <c r="C2" s="74"/>
      <c r="D2" s="74"/>
      <c r="E2" s="74"/>
      <c r="F2" s="74"/>
      <c r="G2" s="74"/>
      <c r="H2" s="75">
        <v>42926</v>
      </c>
    </row>
    <row r="3" spans="1:8" ht="17.25" customHeight="1" thickBot="1" x14ac:dyDescent="0.3">
      <c r="A3" s="76"/>
      <c r="B3" s="76"/>
      <c r="C3" s="76"/>
      <c r="D3" s="76"/>
      <c r="E3" s="76"/>
      <c r="F3" s="76"/>
      <c r="G3" s="76"/>
      <c r="H3" s="77"/>
    </row>
    <row r="4" spans="1:8" ht="48" customHeight="1" x14ac:dyDescent="0.25">
      <c r="A4" s="163" t="s">
        <v>157</v>
      </c>
      <c r="B4" s="164"/>
      <c r="C4" s="164"/>
      <c r="D4" s="164"/>
      <c r="E4" s="164"/>
      <c r="F4" s="164"/>
      <c r="G4" s="164"/>
      <c r="H4" s="165"/>
    </row>
    <row r="5" spans="1:8" ht="24.95" customHeight="1" x14ac:dyDescent="0.25">
      <c r="A5" s="78" t="s">
        <v>139</v>
      </c>
      <c r="B5" s="166" t="s">
        <v>140</v>
      </c>
      <c r="C5" s="166"/>
      <c r="D5" s="79"/>
      <c r="E5" s="79"/>
      <c r="F5" s="79"/>
      <c r="G5" s="79"/>
      <c r="H5" s="80"/>
    </row>
    <row r="6" spans="1:8" ht="36" customHeight="1" x14ac:dyDescent="0.25">
      <c r="A6" s="78" t="s">
        <v>141</v>
      </c>
      <c r="B6" s="166" t="s">
        <v>140</v>
      </c>
      <c r="C6" s="166"/>
      <c r="D6" s="79"/>
      <c r="E6" s="79"/>
      <c r="F6" s="79"/>
      <c r="G6" s="79"/>
      <c r="H6" s="80"/>
    </row>
    <row r="7" spans="1:8" ht="24.95" customHeight="1" x14ac:dyDescent="0.25">
      <c r="A7" s="78" t="s">
        <v>142</v>
      </c>
      <c r="B7" s="166" t="s">
        <v>140</v>
      </c>
      <c r="C7" s="166"/>
      <c r="D7" s="79"/>
      <c r="E7" s="79"/>
      <c r="F7" s="79"/>
      <c r="G7" s="79"/>
      <c r="H7" s="80"/>
    </row>
    <row r="8" spans="1:8" ht="24.95" customHeight="1" x14ac:dyDescent="0.25">
      <c r="A8" s="78" t="s">
        <v>143</v>
      </c>
      <c r="B8" s="167" t="s">
        <v>140</v>
      </c>
      <c r="C8" s="167"/>
      <c r="D8" s="79"/>
      <c r="E8" s="79"/>
      <c r="F8" s="79"/>
      <c r="G8" s="79"/>
      <c r="H8" s="80"/>
    </row>
    <row r="9" spans="1:8" ht="15.75" thickBot="1" x14ac:dyDescent="0.3">
      <c r="A9" s="81"/>
      <c r="B9" s="79"/>
      <c r="C9" s="79"/>
      <c r="D9" s="79"/>
      <c r="E9" s="79"/>
      <c r="F9" s="79"/>
      <c r="G9" s="79"/>
      <c r="H9" s="80"/>
    </row>
    <row r="10" spans="1:8" s="82" customFormat="1" ht="24.95" customHeight="1" thickBot="1" x14ac:dyDescent="0.3">
      <c r="A10" s="159" t="s">
        <v>144</v>
      </c>
      <c r="B10" s="161" t="s">
        <v>145</v>
      </c>
      <c r="C10" s="161" t="s">
        <v>146</v>
      </c>
      <c r="D10" s="161" t="s">
        <v>147</v>
      </c>
      <c r="E10" s="161" t="s">
        <v>148</v>
      </c>
      <c r="F10" s="168" t="s">
        <v>149</v>
      </c>
      <c r="G10" s="169"/>
      <c r="H10" s="170" t="s">
        <v>150</v>
      </c>
    </row>
    <row r="11" spans="1:8" s="82" customFormat="1" ht="24.95" customHeight="1" thickBot="1" x14ac:dyDescent="0.3">
      <c r="A11" s="160"/>
      <c r="B11" s="162"/>
      <c r="C11" s="162"/>
      <c r="D11" s="162"/>
      <c r="E11" s="162"/>
      <c r="F11" s="83" t="s">
        <v>151</v>
      </c>
      <c r="G11" s="83" t="s">
        <v>152</v>
      </c>
      <c r="H11" s="171"/>
    </row>
    <row r="12" spans="1:8" ht="30" customHeight="1" thickBot="1" x14ac:dyDescent="0.3">
      <c r="A12" s="84" t="s">
        <v>153</v>
      </c>
      <c r="B12" s="85">
        <v>1</v>
      </c>
      <c r="C12" s="86"/>
      <c r="D12" s="87"/>
      <c r="E12" s="87"/>
      <c r="F12" s="87"/>
      <c r="G12" s="88"/>
      <c r="H12" s="172"/>
    </row>
    <row r="13" spans="1:8" ht="30" customHeight="1" thickBot="1" x14ac:dyDescent="0.3">
      <c r="A13" s="89"/>
      <c r="B13" s="85">
        <v>2</v>
      </c>
      <c r="C13" s="86"/>
      <c r="D13" s="90"/>
      <c r="E13" s="90"/>
      <c r="F13" s="90"/>
      <c r="G13" s="91"/>
      <c r="H13" s="173"/>
    </row>
    <row r="14" spans="1:8" ht="30" customHeight="1" thickBot="1" x14ac:dyDescent="0.3">
      <c r="A14" s="92"/>
      <c r="B14" s="85" t="s">
        <v>154</v>
      </c>
      <c r="C14" s="86"/>
      <c r="D14" s="93"/>
      <c r="E14" s="93"/>
      <c r="F14" s="93"/>
      <c r="G14" s="94"/>
      <c r="H14" s="174"/>
    </row>
    <row r="15" spans="1:8" ht="30" customHeight="1" thickBot="1" x14ac:dyDescent="0.3">
      <c r="A15" s="84" t="s">
        <v>155</v>
      </c>
      <c r="B15" s="85">
        <v>1</v>
      </c>
      <c r="C15" s="86"/>
      <c r="D15" s="87"/>
      <c r="E15" s="87"/>
      <c r="F15" s="87"/>
      <c r="G15" s="88"/>
      <c r="H15" s="172"/>
    </row>
    <row r="16" spans="1:8" ht="30" customHeight="1" thickBot="1" x14ac:dyDescent="0.3">
      <c r="A16" s="89"/>
      <c r="B16" s="85">
        <v>2</v>
      </c>
      <c r="C16" s="86"/>
      <c r="D16" s="90"/>
      <c r="E16" s="90"/>
      <c r="F16" s="90"/>
      <c r="G16" s="91"/>
      <c r="H16" s="173"/>
    </row>
    <row r="17" spans="1:8" ht="30" customHeight="1" thickBot="1" x14ac:dyDescent="0.3">
      <c r="A17" s="92"/>
      <c r="B17" s="85" t="s">
        <v>154</v>
      </c>
      <c r="C17" s="86"/>
      <c r="D17" s="93"/>
      <c r="E17" s="93"/>
      <c r="F17" s="93"/>
      <c r="G17" s="94"/>
      <c r="H17" s="174"/>
    </row>
    <row r="18" spans="1:8" ht="30" customHeight="1" thickBot="1" x14ac:dyDescent="0.3">
      <c r="A18" s="84" t="s">
        <v>156</v>
      </c>
      <c r="B18" s="85">
        <v>1</v>
      </c>
      <c r="C18" s="86"/>
      <c r="D18" s="87"/>
      <c r="E18" s="87"/>
      <c r="F18" s="87"/>
      <c r="G18" s="88"/>
      <c r="H18" s="172"/>
    </row>
    <row r="19" spans="1:8" ht="30" customHeight="1" thickBot="1" x14ac:dyDescent="0.35">
      <c r="A19" s="89"/>
      <c r="B19" s="95">
        <v>2</v>
      </c>
      <c r="C19" s="86"/>
      <c r="D19" s="90"/>
      <c r="E19" s="90"/>
      <c r="F19" s="90"/>
      <c r="G19" s="91"/>
      <c r="H19" s="173"/>
    </row>
    <row r="20" spans="1:8" ht="30" customHeight="1" thickBot="1" x14ac:dyDescent="0.35">
      <c r="A20" s="96"/>
      <c r="B20" s="97" t="s">
        <v>154</v>
      </c>
      <c r="C20" s="98"/>
      <c r="D20" s="99"/>
      <c r="E20" s="99"/>
      <c r="F20" s="99"/>
      <c r="G20" s="100"/>
      <c r="H20" s="174"/>
    </row>
  </sheetData>
  <mergeCells count="15">
    <mergeCell ref="F10:G10"/>
    <mergeCell ref="H10:H11"/>
    <mergeCell ref="H12:H14"/>
    <mergeCell ref="H15:H17"/>
    <mergeCell ref="H18:H20"/>
    <mergeCell ref="A4:H4"/>
    <mergeCell ref="B5:C5"/>
    <mergeCell ref="B6:C6"/>
    <mergeCell ref="B7:C7"/>
    <mergeCell ref="B8:C8"/>
    <mergeCell ref="A10:A11"/>
    <mergeCell ref="B10:B11"/>
    <mergeCell ref="C10:C11"/>
    <mergeCell ref="D10:D11"/>
    <mergeCell ref="E10:E11"/>
  </mergeCells>
  <pageMargins left="0.95866141699999996" right="0.25" top="0.74803149606299202" bottom="0.24803149599999999" header="0.31496062992126" footer="0.31496062992126"/>
  <pageSetup paperSize="9" scale="8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" sqref="E1"/>
    </sheetView>
  </sheetViews>
  <sheetFormatPr defaultRowHeight="15" x14ac:dyDescent="0.25"/>
  <cols>
    <col min="1" max="1" width="9.140625" style="72"/>
    <col min="2" max="2" width="6.140625" style="101" customWidth="1"/>
    <col min="3" max="3" width="28.140625" style="102" customWidth="1"/>
    <col min="4" max="4" width="64.140625" style="102" customWidth="1"/>
    <col min="5" max="5" width="18.42578125" style="102" customWidth="1"/>
    <col min="6" max="6" width="9.5703125" style="79" customWidth="1"/>
    <col min="7" max="16384" width="9.140625" style="72"/>
  </cols>
  <sheetData>
    <row r="1" spans="2:6" ht="15.75" thickBot="1" x14ac:dyDescent="0.3">
      <c r="D1" s="103"/>
      <c r="E1" s="73" t="s">
        <v>158</v>
      </c>
    </row>
    <row r="2" spans="2:6" ht="15.75" thickBot="1" x14ac:dyDescent="0.3">
      <c r="D2" s="103"/>
      <c r="E2" s="104" t="s">
        <v>159</v>
      </c>
    </row>
    <row r="3" spans="2:6" ht="18.75" x14ac:dyDescent="0.3">
      <c r="B3" s="177" t="s">
        <v>160</v>
      </c>
      <c r="C3" s="177"/>
      <c r="D3" s="177"/>
      <c r="E3" s="177"/>
    </row>
    <row r="4" spans="2:6" ht="15.75" thickBot="1" x14ac:dyDescent="0.3">
      <c r="B4" s="105"/>
      <c r="C4" s="106"/>
      <c r="D4" s="106"/>
      <c r="E4" s="106"/>
    </row>
    <row r="5" spans="2:6" ht="24.95" customHeight="1" thickBot="1" x14ac:dyDescent="0.3">
      <c r="B5" s="107">
        <v>1</v>
      </c>
      <c r="C5" s="108" t="s">
        <v>161</v>
      </c>
      <c r="D5" s="175" t="s">
        <v>162</v>
      </c>
      <c r="E5" s="176"/>
      <c r="F5" s="109"/>
    </row>
    <row r="6" spans="2:6" ht="24.95" customHeight="1" thickBot="1" x14ac:dyDescent="0.3">
      <c r="B6" s="107">
        <v>2</v>
      </c>
      <c r="C6" s="108" t="s">
        <v>163</v>
      </c>
      <c r="D6" s="175" t="s">
        <v>164</v>
      </c>
      <c r="E6" s="176"/>
      <c r="F6" s="109"/>
    </row>
    <row r="7" spans="2:6" ht="24.95" customHeight="1" thickBot="1" x14ac:dyDescent="0.3">
      <c r="B7" s="107"/>
      <c r="C7" s="108" t="s">
        <v>165</v>
      </c>
      <c r="D7" s="175" t="s">
        <v>164</v>
      </c>
      <c r="E7" s="176"/>
      <c r="F7" s="109"/>
    </row>
    <row r="8" spans="2:6" ht="24.95" customHeight="1" thickBot="1" x14ac:dyDescent="0.3">
      <c r="B8" s="107">
        <v>3</v>
      </c>
      <c r="C8" s="108" t="s">
        <v>166</v>
      </c>
      <c r="D8" s="175" t="s">
        <v>164</v>
      </c>
      <c r="E8" s="176"/>
      <c r="F8" s="109"/>
    </row>
    <row r="9" spans="2:6" ht="24.95" customHeight="1" thickBot="1" x14ac:dyDescent="0.3">
      <c r="B9" s="107">
        <v>4</v>
      </c>
      <c r="C9" s="108" t="s">
        <v>167</v>
      </c>
      <c r="D9" s="175" t="s">
        <v>164</v>
      </c>
      <c r="E9" s="176"/>
      <c r="F9" s="109"/>
    </row>
    <row r="10" spans="2:6" ht="27.75" customHeight="1" thickBot="1" x14ac:dyDescent="0.3">
      <c r="B10" s="181"/>
      <c r="C10" s="182"/>
      <c r="D10" s="182"/>
      <c r="E10" s="183"/>
      <c r="F10" s="110"/>
    </row>
    <row r="11" spans="2:6" ht="53.25" customHeight="1" x14ac:dyDescent="0.25">
      <c r="B11" s="111">
        <v>5</v>
      </c>
      <c r="C11" s="184" t="s">
        <v>145</v>
      </c>
      <c r="D11" s="186"/>
      <c r="E11" s="187"/>
      <c r="F11" s="110"/>
    </row>
    <row r="12" spans="2:6" x14ac:dyDescent="0.25">
      <c r="B12" s="111"/>
      <c r="C12" s="184"/>
      <c r="D12" s="188"/>
      <c r="E12" s="189"/>
      <c r="F12" s="110"/>
    </row>
    <row r="13" spans="2:6" ht="15.75" thickBot="1" x14ac:dyDescent="0.3">
      <c r="B13" s="111"/>
      <c r="C13" s="185"/>
      <c r="D13" s="190"/>
      <c r="E13" s="191"/>
      <c r="F13" s="110"/>
    </row>
    <row r="14" spans="2:6" ht="48.75" customHeight="1" x14ac:dyDescent="0.25">
      <c r="B14" s="111">
        <v>6</v>
      </c>
      <c r="C14" s="192" t="s">
        <v>168</v>
      </c>
      <c r="D14" s="193"/>
      <c r="E14" s="194"/>
      <c r="F14" s="110"/>
    </row>
    <row r="15" spans="2:6" ht="16.5" customHeight="1" thickBot="1" x14ac:dyDescent="0.3">
      <c r="B15" s="111"/>
      <c r="C15" s="184"/>
      <c r="D15" s="188"/>
      <c r="E15" s="189"/>
      <c r="F15" s="110"/>
    </row>
    <row r="16" spans="2:6" ht="15.75" hidden="1" customHeight="1" thickBot="1" x14ac:dyDescent="0.3">
      <c r="B16" s="111"/>
      <c r="C16" s="184"/>
      <c r="D16" s="188"/>
      <c r="E16" s="189"/>
      <c r="F16" s="110"/>
    </row>
    <row r="17" spans="1:6" ht="38.25" customHeight="1" thickBot="1" x14ac:dyDescent="0.3">
      <c r="B17" s="112">
        <v>7</v>
      </c>
      <c r="C17" s="195" t="s">
        <v>169</v>
      </c>
      <c r="D17" s="195"/>
      <c r="E17" s="195"/>
      <c r="F17" s="110"/>
    </row>
    <row r="18" spans="1:6" ht="134.25" customHeight="1" thickBot="1" x14ac:dyDescent="0.3">
      <c r="A18" s="110"/>
      <c r="B18" s="178"/>
      <c r="C18" s="179"/>
      <c r="D18" s="179"/>
      <c r="E18" s="180"/>
      <c r="F18" s="72"/>
    </row>
    <row r="19" spans="1:6" x14ac:dyDescent="0.25">
      <c r="A19" s="110"/>
      <c r="B19" s="72"/>
      <c r="C19" s="72"/>
      <c r="D19" s="72"/>
      <c r="E19" s="72"/>
      <c r="F19" s="72"/>
    </row>
    <row r="20" spans="1:6" x14ac:dyDescent="0.25">
      <c r="A20" s="110"/>
      <c r="B20" s="72"/>
      <c r="C20" s="72"/>
      <c r="D20" s="72"/>
      <c r="E20" s="72"/>
      <c r="F20" s="72"/>
    </row>
    <row r="21" spans="1:6" x14ac:dyDescent="0.25">
      <c r="A21" s="110"/>
      <c r="B21" s="72"/>
      <c r="C21" s="72"/>
      <c r="D21" s="72"/>
      <c r="E21" s="72"/>
      <c r="F21" s="72"/>
    </row>
  </sheetData>
  <mergeCells count="13">
    <mergeCell ref="B18:E18"/>
    <mergeCell ref="B10:E10"/>
    <mergeCell ref="C11:C13"/>
    <mergeCell ref="D11:E13"/>
    <mergeCell ref="C14:C16"/>
    <mergeCell ref="D14:E16"/>
    <mergeCell ref="C17:E17"/>
    <mergeCell ref="D9:E9"/>
    <mergeCell ref="B3:E3"/>
    <mergeCell ref="D5:E5"/>
    <mergeCell ref="D6:E6"/>
    <mergeCell ref="D7:E7"/>
    <mergeCell ref="D8:E8"/>
  </mergeCells>
  <pageMargins left="0.70866141732283505" right="0.25" top="0.25" bottom="0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>
      <selection activeCell="J9" sqref="J9"/>
    </sheetView>
  </sheetViews>
  <sheetFormatPr defaultRowHeight="15" x14ac:dyDescent="0.25"/>
  <cols>
    <col min="1" max="1" width="9.140625" style="72"/>
    <col min="2" max="2" width="6.5703125" style="72" customWidth="1"/>
    <col min="3" max="3" width="36.42578125" style="72" customWidth="1"/>
    <col min="4" max="4" width="23" style="72" customWidth="1"/>
    <col min="5" max="5" width="29.7109375" style="72" customWidth="1"/>
    <col min="6" max="6" width="16.7109375" style="72" customWidth="1"/>
    <col min="7" max="7" width="5.42578125" style="72" customWidth="1"/>
    <col min="8" max="16384" width="9.140625" style="72"/>
  </cols>
  <sheetData>
    <row r="1" spans="2:10" ht="15.75" thickBot="1" x14ac:dyDescent="0.3">
      <c r="F1" s="113" t="s">
        <v>170</v>
      </c>
    </row>
    <row r="2" spans="2:10" ht="15.75" thickBot="1" x14ac:dyDescent="0.3">
      <c r="B2" s="79"/>
      <c r="C2" s="79"/>
      <c r="D2" s="79"/>
      <c r="E2" s="79"/>
      <c r="F2" s="114" t="s">
        <v>159</v>
      </c>
      <c r="G2" s="79"/>
      <c r="H2" s="79"/>
      <c r="I2" s="79"/>
      <c r="J2" s="79"/>
    </row>
    <row r="3" spans="2:10" ht="18.75" x14ac:dyDescent="0.25">
      <c r="B3" s="200" t="s">
        <v>171</v>
      </c>
      <c r="C3" s="200"/>
      <c r="D3" s="200"/>
      <c r="E3" s="200"/>
      <c r="F3" s="200"/>
      <c r="G3" s="115"/>
      <c r="H3" s="79"/>
      <c r="I3" s="79"/>
      <c r="J3" s="79"/>
    </row>
    <row r="4" spans="2:10" ht="15.75" thickBot="1" x14ac:dyDescent="0.3">
      <c r="B4" s="116"/>
      <c r="C4" s="116"/>
      <c r="D4" s="116"/>
      <c r="E4" s="116"/>
      <c r="F4" s="116"/>
      <c r="G4" s="79"/>
      <c r="H4" s="79"/>
      <c r="I4" s="79"/>
      <c r="J4" s="79"/>
    </row>
    <row r="5" spans="2:10" ht="30" customHeight="1" thickBot="1" x14ac:dyDescent="0.3">
      <c r="B5" s="117">
        <v>1</v>
      </c>
      <c r="C5" s="118" t="s">
        <v>161</v>
      </c>
      <c r="D5" s="196" t="s">
        <v>172</v>
      </c>
      <c r="E5" s="197"/>
      <c r="F5" s="198"/>
      <c r="G5" s="119"/>
      <c r="H5" s="199"/>
      <c r="I5" s="199"/>
      <c r="J5" s="79"/>
    </row>
    <row r="6" spans="2:10" ht="30" customHeight="1" thickBot="1" x14ac:dyDescent="0.3">
      <c r="B6" s="117">
        <v>2</v>
      </c>
      <c r="C6" s="118" t="s">
        <v>163</v>
      </c>
      <c r="D6" s="196" t="s">
        <v>172</v>
      </c>
      <c r="E6" s="197"/>
      <c r="F6" s="198"/>
      <c r="G6" s="119"/>
      <c r="H6" s="199"/>
      <c r="I6" s="199"/>
      <c r="J6" s="79"/>
    </row>
    <row r="7" spans="2:10" ht="30" customHeight="1" thickBot="1" x14ac:dyDescent="0.3">
      <c r="B7" s="117">
        <v>3</v>
      </c>
      <c r="C7" s="118" t="s">
        <v>165</v>
      </c>
      <c r="D7" s="196" t="s">
        <v>172</v>
      </c>
      <c r="E7" s="197"/>
      <c r="F7" s="198"/>
      <c r="G7" s="119"/>
      <c r="H7" s="199"/>
      <c r="I7" s="199"/>
      <c r="J7" s="79"/>
    </row>
    <row r="8" spans="2:10" ht="30" customHeight="1" thickBot="1" x14ac:dyDescent="0.3">
      <c r="B8" s="117">
        <v>4</v>
      </c>
      <c r="C8" s="118" t="s">
        <v>167</v>
      </c>
      <c r="D8" s="204" t="s">
        <v>173</v>
      </c>
      <c r="E8" s="205"/>
      <c r="F8" s="206"/>
      <c r="G8" s="119"/>
      <c r="H8" s="199"/>
      <c r="I8" s="199"/>
      <c r="J8" s="79"/>
    </row>
    <row r="9" spans="2:10" ht="15.75" customHeight="1" thickBot="1" x14ac:dyDescent="0.3">
      <c r="B9" s="120"/>
      <c r="C9" s="207"/>
      <c r="D9" s="207"/>
      <c r="E9" s="207"/>
      <c r="F9" s="208"/>
      <c r="G9" s="121"/>
      <c r="H9" s="121"/>
      <c r="I9" s="121"/>
      <c r="J9" s="79"/>
    </row>
    <row r="10" spans="2:10" ht="33" customHeight="1" thickBot="1" x14ac:dyDescent="0.3">
      <c r="B10" s="117">
        <v>5</v>
      </c>
      <c r="C10" s="122" t="s">
        <v>166</v>
      </c>
      <c r="D10" s="209" t="s">
        <v>174</v>
      </c>
      <c r="E10" s="210"/>
      <c r="F10" s="123" t="s">
        <v>175</v>
      </c>
      <c r="G10" s="199"/>
      <c r="H10" s="199"/>
      <c r="I10" s="199"/>
      <c r="J10" s="79"/>
    </row>
    <row r="11" spans="2:10" ht="15.75" thickBot="1" x14ac:dyDescent="0.3">
      <c r="B11" s="201"/>
      <c r="C11" s="195"/>
      <c r="D11" s="202"/>
      <c r="E11" s="202"/>
      <c r="F11" s="202"/>
      <c r="G11" s="199"/>
      <c r="H11" s="199"/>
      <c r="I11" s="199"/>
      <c r="J11" s="79"/>
    </row>
    <row r="12" spans="2:10" ht="15.75" thickBot="1" x14ac:dyDescent="0.3">
      <c r="B12" s="201"/>
      <c r="C12" s="195"/>
      <c r="D12" s="202"/>
      <c r="E12" s="202"/>
      <c r="F12" s="202"/>
      <c r="G12" s="199"/>
      <c r="H12" s="199"/>
      <c r="I12" s="199"/>
      <c r="J12" s="79"/>
    </row>
    <row r="13" spans="2:10" ht="15.75" thickBot="1" x14ac:dyDescent="0.3">
      <c r="B13" s="201"/>
      <c r="C13" s="195"/>
      <c r="D13" s="202"/>
      <c r="E13" s="202"/>
      <c r="F13" s="202"/>
      <c r="G13" s="199"/>
      <c r="H13" s="199"/>
      <c r="I13" s="199"/>
      <c r="J13" s="79"/>
    </row>
    <row r="14" spans="2:10" ht="15.75" thickBot="1" x14ac:dyDescent="0.3">
      <c r="B14" s="201"/>
      <c r="C14" s="195"/>
      <c r="D14" s="202"/>
      <c r="E14" s="202"/>
      <c r="F14" s="202"/>
      <c r="G14" s="199"/>
      <c r="H14" s="199"/>
      <c r="I14" s="199"/>
      <c r="J14" s="79"/>
    </row>
    <row r="15" spans="2:10" ht="15.75" thickBot="1" x14ac:dyDescent="0.3">
      <c r="B15" s="201"/>
      <c r="C15" s="195"/>
      <c r="D15" s="202"/>
      <c r="E15" s="202"/>
      <c r="F15" s="202"/>
      <c r="G15" s="199"/>
      <c r="H15" s="199"/>
      <c r="I15" s="199"/>
      <c r="J15" s="79"/>
    </row>
    <row r="16" spans="2:10" ht="15.75" thickBot="1" x14ac:dyDescent="0.3">
      <c r="B16" s="201"/>
      <c r="C16" s="195"/>
      <c r="D16" s="202"/>
      <c r="E16" s="202"/>
      <c r="F16" s="202"/>
      <c r="G16" s="199"/>
      <c r="H16" s="199"/>
      <c r="I16" s="199"/>
      <c r="J16" s="79"/>
    </row>
    <row r="17" spans="2:10" ht="15.75" thickBot="1" x14ac:dyDescent="0.3">
      <c r="B17" s="201"/>
      <c r="C17" s="195"/>
      <c r="D17" s="202"/>
      <c r="E17" s="202"/>
      <c r="F17" s="202"/>
      <c r="G17" s="199"/>
      <c r="H17" s="199"/>
      <c r="I17" s="199"/>
      <c r="J17" s="79"/>
    </row>
    <row r="18" spans="2:10" ht="81.75" customHeight="1" thickBot="1" x14ac:dyDescent="0.3">
      <c r="B18" s="201"/>
      <c r="C18" s="195"/>
      <c r="D18" s="202"/>
      <c r="E18" s="202"/>
      <c r="F18" s="202"/>
      <c r="G18" s="199"/>
      <c r="H18" s="199"/>
      <c r="I18" s="199"/>
      <c r="J18" s="79"/>
    </row>
    <row r="19" spans="2:10" ht="20.100000000000001" customHeight="1" thickBot="1" x14ac:dyDescent="0.3">
      <c r="B19" s="124"/>
      <c r="C19" s="203" t="s">
        <v>176</v>
      </c>
      <c r="D19" s="203"/>
      <c r="E19" s="203"/>
      <c r="F19" s="125"/>
      <c r="G19" s="199"/>
      <c r="H19" s="199"/>
      <c r="I19" s="199"/>
      <c r="J19" s="79"/>
    </row>
    <row r="20" spans="2:10" x14ac:dyDescent="0.25">
      <c r="G20" s="79"/>
      <c r="H20" s="79"/>
      <c r="I20" s="79"/>
      <c r="J20" s="79"/>
    </row>
    <row r="21" spans="2:10" x14ac:dyDescent="0.25">
      <c r="G21" s="79"/>
      <c r="H21" s="79"/>
      <c r="I21" s="79"/>
      <c r="J21" s="79"/>
    </row>
  </sheetData>
  <mergeCells count="19">
    <mergeCell ref="C19:E19"/>
    <mergeCell ref="G19:I19"/>
    <mergeCell ref="D8:F8"/>
    <mergeCell ref="H8:I8"/>
    <mergeCell ref="C9:F9"/>
    <mergeCell ref="D10:E10"/>
    <mergeCell ref="G10:I10"/>
    <mergeCell ref="B11:B18"/>
    <mergeCell ref="C11:C18"/>
    <mergeCell ref="D11:E18"/>
    <mergeCell ref="F11:F18"/>
    <mergeCell ref="G11:I18"/>
    <mergeCell ref="D7:F7"/>
    <mergeCell ref="H7:I7"/>
    <mergeCell ref="B3:F3"/>
    <mergeCell ref="D5:F5"/>
    <mergeCell ref="H5:I5"/>
    <mergeCell ref="D6:F6"/>
    <mergeCell ref="H6:I6"/>
  </mergeCells>
  <pageMargins left="0.95866141699999996" right="0.25" top="0.74803149606299202" bottom="0.25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Nilai Tugas TTM</vt:lpstr>
      <vt:lpstr>Nilai Partisipasi TTM</vt:lpstr>
      <vt:lpstr>Nilai Praktik PDGK4208</vt:lpstr>
      <vt:lpstr>Cat.Pertemuan</vt:lpstr>
      <vt:lpstr>Tanda Terima Tgs</vt:lpstr>
      <vt:lpstr>BA Pengantian Tutor</vt:lpstr>
      <vt:lpstr>FORMAT KISI-KISI TUGAS TTM</vt:lpstr>
      <vt:lpstr>FORMAT URAIAN TUGAS TTM </vt:lpstr>
      <vt:lpstr>FORMAT PENILAIAN TUGAS TTM </vt:lpstr>
      <vt:lpstr>Sheet1</vt:lpstr>
      <vt:lpstr>'BA Pengantian Tutor'!Print_Area</vt:lpstr>
      <vt:lpstr>'Nilai Praktik PDGK4208'!Print_Area</vt:lpstr>
      <vt:lpstr>'Nilai Tugas TTM'!Print_Area</vt:lpstr>
      <vt:lpstr>'Tanda Terima Tgs'!Print_Area</vt:lpstr>
      <vt:lpstr>Cat.Pertemuan!Print_Titles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Universitas Terbuka</dc:creator>
  <cp:lastModifiedBy>Universitas Terbuka</cp:lastModifiedBy>
  <cp:lastPrinted>2019-07-04T07:22:47Z</cp:lastPrinted>
  <dcterms:created xsi:type="dcterms:W3CDTF">2019-07-04T06:56:41Z</dcterms:created>
  <dcterms:modified xsi:type="dcterms:W3CDTF">2019-07-10T03:31:03Z</dcterms:modified>
</cp:coreProperties>
</file>